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7100" windowHeight="7560" activeTab="3"/>
  </bookViews>
  <sheets>
    <sheet name="JAN.13" sheetId="1" r:id="rId1"/>
    <sheet name="FEV.13" sheetId="2" r:id="rId2"/>
    <sheet name="MAR.13" sheetId="3" r:id="rId3"/>
    <sheet name="ABR.13" sheetId="4" r:id="rId4"/>
  </sheets>
  <definedNames>
    <definedName name="_xlnm.Print_Area" localSheetId="3">ABR.13!$A$1:$U$29</definedName>
    <definedName name="_xlnm.Print_Area" localSheetId="1">FEV.13!$A$1:$U$30</definedName>
    <definedName name="_xlnm.Print_Area" localSheetId="0">JAN.13!$A$1:$U$27</definedName>
    <definedName name="_xlnm.Print_Area" localSheetId="2">MAR.13!$A$1:$U$28</definedName>
  </definedNames>
  <calcPr calcId="145621"/>
</workbook>
</file>

<file path=xl/calcChain.xml><?xml version="1.0" encoding="utf-8"?>
<calcChain xmlns="http://schemas.openxmlformats.org/spreadsheetml/2006/main">
  <c r="J14" i="4" l="1"/>
  <c r="E14" i="4"/>
  <c r="J12" i="4"/>
  <c r="E12" i="4"/>
  <c r="J4" i="4"/>
  <c r="J14" i="3"/>
  <c r="E14" i="3"/>
  <c r="J12" i="3"/>
  <c r="E12" i="3"/>
  <c r="J4" i="3"/>
  <c r="J14" i="2"/>
  <c r="E14" i="2"/>
  <c r="J12" i="2"/>
  <c r="E12" i="2"/>
  <c r="J4" i="2"/>
  <c r="J14" i="1"/>
  <c r="E14" i="1"/>
  <c r="J12" i="1"/>
  <c r="E12" i="1"/>
  <c r="J4" i="1"/>
</calcChain>
</file>

<file path=xl/sharedStrings.xml><?xml version="1.0" encoding="utf-8"?>
<sst xmlns="http://schemas.openxmlformats.org/spreadsheetml/2006/main" count="340" uniqueCount="84">
  <si>
    <t>RELATÓRIO DE ANÁLISE DE DESVIOS (RAD)</t>
  </si>
  <si>
    <t>FRENTE DE TRABALHO</t>
  </si>
  <si>
    <t>ICMS</t>
  </si>
  <si>
    <t>RESPONSÁVEL</t>
  </si>
  <si>
    <t>Observações:</t>
  </si>
  <si>
    <t>Alimentação</t>
  </si>
  <si>
    <r>
      <t>J</t>
    </r>
    <r>
      <rPr>
        <sz val="10"/>
        <color theme="2" tint="-9.9978637043366805E-2"/>
        <rFont val="Calibri"/>
        <family val="2"/>
        <scheme val="minor"/>
      </rPr>
      <t>ose</t>
    </r>
    <r>
      <rPr>
        <sz val="11"/>
        <color theme="2" tint="-9.9978637043366805E-2"/>
        <rFont val="Calibri"/>
        <family val="2"/>
        <scheme val="minor"/>
      </rPr>
      <t xml:space="preserve"> E</t>
    </r>
    <r>
      <rPr>
        <sz val="10"/>
        <color theme="2" tint="-9.9978637043366805E-2"/>
        <rFont val="Calibri"/>
        <family val="2"/>
        <scheme val="minor"/>
      </rPr>
      <t>dson</t>
    </r>
    <r>
      <rPr>
        <sz val="11"/>
        <color theme="2" tint="-9.9978637043366805E-2"/>
        <rFont val="Calibri"/>
        <family val="2"/>
        <scheme val="minor"/>
      </rPr>
      <t xml:space="preserve"> P</t>
    </r>
    <r>
      <rPr>
        <sz val="10"/>
        <color theme="2" tint="-9.9978637043366805E-2"/>
        <rFont val="Calibri"/>
        <family val="2"/>
        <scheme val="minor"/>
      </rPr>
      <t>eixoto</t>
    </r>
  </si>
  <si>
    <t>IPVA</t>
  </si>
  <si>
    <t>Automotivo</t>
  </si>
  <si>
    <t>Ana Elizabeth</t>
  </si>
  <si>
    <t>SETOR ECONÔMICO</t>
  </si>
  <si>
    <t>MÊS DE REFERÊNCIA</t>
  </si>
  <si>
    <t>Bebidas e Fumo</t>
  </si>
  <si>
    <t xml:space="preserve">Tereza de Jesus </t>
  </si>
  <si>
    <t>Combustíveis</t>
  </si>
  <si>
    <t xml:space="preserve">Jacque Damasceno </t>
  </si>
  <si>
    <t>REALIZADO NO MÊS</t>
  </si>
  <si>
    <t>REALIZADO ACUMULADO</t>
  </si>
  <si>
    <t>Comunicação</t>
  </si>
  <si>
    <t>Célia Gomes</t>
  </si>
  <si>
    <t>Construção Civil</t>
  </si>
  <si>
    <t>Arluzenildo Barros</t>
  </si>
  <si>
    <t>META NO MÊS</t>
  </si>
  <si>
    <t>META ACUMULADA</t>
  </si>
  <si>
    <t>Departamento e Têxtil</t>
  </si>
  <si>
    <t>Zélia Braz</t>
  </si>
  <si>
    <t>Energia Elétrica</t>
  </si>
  <si>
    <t>Lenira Omena</t>
  </si>
  <si>
    <t>DESVIO (R$)</t>
  </si>
  <si>
    <t>Mineral</t>
  </si>
  <si>
    <t>Outros</t>
  </si>
  <si>
    <t xml:space="preserve">Elizabete Higino </t>
  </si>
  <si>
    <t>DESVIO (%)</t>
  </si>
  <si>
    <t>Químicos</t>
  </si>
  <si>
    <t>Ismá Cardoso</t>
  </si>
  <si>
    <t>Sucroalcooleiro</t>
  </si>
  <si>
    <t xml:space="preserve">Fabiano Cavalcante </t>
  </si>
  <si>
    <t>Crédito Tributário</t>
  </si>
  <si>
    <t>Ivone  Salvador</t>
  </si>
  <si>
    <t>DESCREVER AS PRINCIPAIS AÇÕES COM TÉRMINO PREVISTO PARA O MÊS DE REFERÊNCIA QUE NÃO FORAM CONCLUÍDAS NO PRAZO</t>
  </si>
  <si>
    <t>DMT</t>
  </si>
  <si>
    <t>Robson Gueiros</t>
  </si>
  <si>
    <t>AÇÕES ATRASADAS</t>
  </si>
  <si>
    <t>TÉRMINO
PREVISTO</t>
  </si>
  <si>
    <t>MOTIVO DA NÃO EXECUÇÃO</t>
  </si>
  <si>
    <t>José Eugênio</t>
  </si>
  <si>
    <t>Substituição Tributária</t>
  </si>
  <si>
    <t>ANÁLISE DAS CAUSAS IDENTIFICADAS E AÇÕES PROPOSTAS</t>
  </si>
  <si>
    <t>CNAE</t>
  </si>
  <si>
    <t>DESVIO
(em reais)</t>
  </si>
  <si>
    <t>CACEAL</t>
  </si>
  <si>
    <t>CAUSA</t>
  </si>
  <si>
    <t>AÇÃO / ETAPA</t>
  </si>
  <si>
    <t>ÁREA</t>
  </si>
  <si>
    <t>SETOR</t>
  </si>
  <si>
    <t>INÍCIO
PREVISTO</t>
  </si>
  <si>
    <t>USDHSTTU</t>
  </si>
  <si>
    <t>Houve queda da sua arrecadação em relação ao ano anterior, mas em relação ao mês anterior houve aumento, porém não foi recolhido o ICMS, no valor de R$ 29.969,15. Reincidente(11/2011 ; 02, 05 e 08/2012 e 10/2012). Remetida para ação fiscal em novembro de 2012.</t>
  </si>
  <si>
    <t>ANA ELIZABETH</t>
  </si>
  <si>
    <t>AUTOMOTIVO</t>
  </si>
  <si>
    <t>USCDDADD</t>
  </si>
  <si>
    <t>USCDEDTC</t>
  </si>
  <si>
    <t xml:space="preserve"> </t>
  </si>
  <si>
    <t>USCDDALL</t>
  </si>
  <si>
    <t>Houve queda da sua arrecadação em relação ao ano anterior, mas em relação ao mês anterior houve aumento Perdeu mercado para a concorrente  USCDDUNH (737.626)</t>
  </si>
  <si>
    <t>Houve queda da sua arrecadação em relação ao ano anterior. Vendeu, também, através da inscrição:  USULHUDL(+234.918).</t>
  </si>
  <si>
    <t>USCENLDD</t>
  </si>
  <si>
    <t>Houve queda da sua arrecadação em relação ao ano e ao mês anterior. De janeiro até dezembro de 2012, encontra-se com desvio negativo de (654.722). No relatório informações de Terceiros consta Indícios de omissão de entradas, no valor de R$ 27.749.342,82 , gerando ICMS no valor de R$ 4.007.282,25  e omissão de saídas no valor de R$ 1.868.805,61 , gerando ICMS no valor de R$ 26.596,04. Crédito Indevido oriundo do ICMS-Antecipado, no valor de R$ 296.128,21.  Crédito Indevido oriundo das notas fiscais, no mes de junho de 2010,  no valor de R$ 22.320,56. Saldo credor transportado a maior, no mes de novembro de 2010, gerando  crédito Indevido no valor de R$ 175.628,65 . (Conforme consulta ao Sintegra em 25/03/2013. Período compreendido entre 01/01/2008 a 31/12/2011 .  Esta empresa é  reincidente.</t>
  </si>
  <si>
    <t>USCDDUAA</t>
  </si>
  <si>
    <t>Houve queda da sua arrecadação em relação ao ano anterior, mas em relação ao mês anterior houve aumento. Vendeu, também, através da inscrição:  USCDDACU(+456.994)</t>
  </si>
  <si>
    <t>USCDDUNH</t>
  </si>
  <si>
    <t>Houve queda da sua arrecadação em relação ao ano e ao mês anterior.  A queda foi devido ao período carnavalesco e pelo fato de fevereiro ter menos dias úteis.</t>
  </si>
  <si>
    <t xml:space="preserve">Houve queda da sua arrecadação em relação ao ano e ao mês anterior. Vendeu, também, através da inscrição: USULDHTU(+139.031). </t>
  </si>
  <si>
    <t xml:space="preserve">Conforme previsto, por conta da interrupção da produção na fábrica de automóveis, no Paraná ,para obras de ampliação, durante 8 semanas entre dezembro e janeiro, responsável pela produção dos modelos: Y, X e W ; o volume de emplacamentos da marca caiu em fevereiro. A queda nos volumes acompanhou o baixo estoque dos mesmos, nas concessionárias.
</t>
  </si>
  <si>
    <t>USCDDUAN</t>
  </si>
  <si>
    <t>Vendeu, também, através da inscrição:  USUUCLUS(+108.089).Perdeu a concorrência para a USUHCDSN(+234.483)</t>
  </si>
  <si>
    <t>Houve queda da sua arrecadação em relação ao ano anterior, mas em relação ao mês anterior, teve aumento. Perdeu a concorrência para a USCDDUNH(+643.776)</t>
  </si>
  <si>
    <t>Houve queda da sua arrecadação em relação ao ano e ao mês anterior.Perdeu a concorrência para a USCDEESD(+253.056).</t>
  </si>
  <si>
    <t>Houve queda da sua arrecadação em relação ao ano e ao mês anterior.Queda nas importações.</t>
  </si>
  <si>
    <t>Vendeu, também, através das inscrições: 242.70XXX-0(+244.404) e 245.00XXX-1(+82.870). Perdeu mercado para as concorrentes.</t>
  </si>
  <si>
    <t>Vendeu, também, através da inscrição 242.76XXX-7(+170.195). Em recuperação devido a crise sofrida em 2012.</t>
  </si>
  <si>
    <t>Fazer relatório de Oportunidades Para Ação Fiscal</t>
  </si>
  <si>
    <t>27.03</t>
  </si>
  <si>
    <t>12.04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</si>
</sst>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R$ &quot;* #,##0.00_);_(&quot;R$ &quot;* \(#,##0.00\);_(&quot;R$ &quot;* &quot;-&quot;??_);_(@_)"/>
    <numFmt numFmtId="165" formatCode="[$-416]mmmm\-yy;@"/>
    <numFmt numFmtId="166" formatCode="0.0%"/>
    <numFmt numFmtId="167" formatCode="_-* #,##0_-;[Red]\-#,##0_-;0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2" tint="-9.9978637043366805E-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10"/>
      <name val="Calibri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0"/>
      <color theme="2" tint="-9.9978637043366805E-2"/>
      <name val="Calibri"/>
      <family val="2"/>
      <scheme val="minor"/>
    </font>
    <font>
      <b/>
      <sz val="12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4"/>
      <color rgb="FFFF0000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1"/>
      <color rgb="FFFF0000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1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0" xfId="0" applyFont="1" applyBorder="1"/>
    <xf numFmtId="0" fontId="0" fillId="0" borderId="0" xfId="0" applyBorder="1"/>
    <xf numFmtId="0" fontId="0" fillId="0" borderId="11" xfId="0" applyBorder="1"/>
    <xf numFmtId="0" fontId="7" fillId="0" borderId="0" xfId="0" applyFont="1"/>
    <xf numFmtId="17" fontId="7" fillId="0" borderId="0" xfId="0" applyNumberFormat="1" applyFont="1"/>
    <xf numFmtId="0" fontId="9" fillId="4" borderId="0" xfId="3" applyFont="1" applyFill="1" applyBorder="1" applyAlignment="1" applyProtection="1">
      <protection locked="0"/>
    </xf>
    <xf numFmtId="0" fontId="10" fillId="4" borderId="0" xfId="3" applyFont="1" applyFill="1" applyBorder="1" applyAlignment="1" applyProtection="1">
      <protection locked="0"/>
    </xf>
    <xf numFmtId="0" fontId="11" fillId="4" borderId="0" xfId="3" applyFont="1" applyFill="1" applyBorder="1" applyAlignment="1" applyProtection="1">
      <protection locked="0"/>
    </xf>
    <xf numFmtId="0" fontId="12" fillId="0" borderId="0" xfId="3" applyFont="1" applyFill="1" applyBorder="1" applyAlignment="1" applyProtection="1">
      <alignment vertical="center"/>
      <protection locked="0"/>
    </xf>
    <xf numFmtId="0" fontId="11" fillId="4" borderId="0" xfId="3" applyFont="1" applyFill="1" applyBorder="1" applyProtection="1">
      <protection locked="0"/>
    </xf>
    <xf numFmtId="0" fontId="10" fillId="4" borderId="0" xfId="3" applyFont="1" applyFill="1" applyBorder="1" applyAlignment="1" applyProtection="1">
      <alignment horizontal="center"/>
      <protection locked="0"/>
    </xf>
    <xf numFmtId="0" fontId="9" fillId="4" borderId="0" xfId="3" applyFont="1" applyFill="1" applyBorder="1" applyAlignment="1" applyProtection="1">
      <alignment horizontal="center" vertical="center"/>
      <protection locked="0"/>
    </xf>
    <xf numFmtId="0" fontId="13" fillId="0" borderId="0" xfId="0" applyFont="1" applyBorder="1"/>
    <xf numFmtId="3" fontId="5" fillId="0" borderId="0" xfId="0" applyNumberFormat="1" applyFont="1" applyBorder="1"/>
    <xf numFmtId="0" fontId="9" fillId="4" borderId="0" xfId="3" applyFont="1" applyFill="1" applyBorder="1" applyAlignment="1" applyProtection="1">
      <alignment horizontal="center"/>
      <protection locked="0"/>
    </xf>
    <xf numFmtId="0" fontId="5" fillId="0" borderId="0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5" fillId="0" borderId="7" xfId="0" applyFont="1" applyBorder="1"/>
    <xf numFmtId="0" fontId="16" fillId="2" borderId="17" xfId="3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Border="1"/>
    <xf numFmtId="0" fontId="15" fillId="0" borderId="0" xfId="0" applyFont="1"/>
    <xf numFmtId="0" fontId="17" fillId="0" borderId="0" xfId="0" applyFont="1"/>
    <xf numFmtId="14" fontId="18" fillId="0" borderId="10" xfId="3" applyNumberFormat="1" applyFont="1" applyFill="1" applyBorder="1" applyAlignment="1" applyProtection="1">
      <alignment horizontal="center" vertical="center"/>
      <protection locked="0"/>
    </xf>
    <xf numFmtId="0" fontId="19" fillId="4" borderId="14" xfId="3" applyFont="1" applyFill="1" applyBorder="1" applyAlignment="1" applyProtection="1">
      <protection locked="0"/>
    </xf>
    <xf numFmtId="0" fontId="19" fillId="4" borderId="0" xfId="3" applyFont="1" applyFill="1" applyBorder="1" applyAlignment="1" applyProtection="1">
      <protection locked="0"/>
    </xf>
    <xf numFmtId="0" fontId="0" fillId="0" borderId="7" xfId="0" applyFont="1" applyBorder="1"/>
    <xf numFmtId="0" fontId="16" fillId="2" borderId="10" xfId="3" applyFont="1" applyFill="1" applyBorder="1" applyAlignment="1" applyProtection="1">
      <alignment horizontal="center" vertical="center" wrapText="1"/>
      <protection locked="0"/>
    </xf>
    <xf numFmtId="0" fontId="16" fillId="2" borderId="8" xfId="3" applyFont="1" applyFill="1" applyBorder="1" applyAlignment="1" applyProtection="1">
      <alignment horizontal="center" vertical="center"/>
      <protection locked="0"/>
    </xf>
    <xf numFmtId="0" fontId="16" fillId="2" borderId="10" xfId="3" applyFont="1" applyFill="1" applyBorder="1" applyAlignment="1" applyProtection="1">
      <alignment horizontal="center" vertical="center"/>
      <protection locked="0"/>
    </xf>
    <xf numFmtId="14" fontId="20" fillId="2" borderId="10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/>
    <xf numFmtId="0" fontId="0" fillId="0" borderId="0" xfId="0" applyFont="1"/>
    <xf numFmtId="0" fontId="19" fillId="0" borderId="10" xfId="0" applyFont="1" applyBorder="1" applyAlignment="1">
      <alignment horizontal="center" vertical="center" wrapText="1"/>
    </xf>
    <xf numFmtId="167" fontId="21" fillId="0" borderId="10" xfId="0" applyNumberFormat="1" applyFont="1" applyBorder="1"/>
    <xf numFmtId="0" fontId="19" fillId="0" borderId="10" xfId="4" applyFont="1" applyBorder="1" applyAlignment="1">
      <alignment horizontal="center" vertical="center" wrapText="1"/>
    </xf>
    <xf numFmtId="4" fontId="22" fillId="0" borderId="10" xfId="1" applyNumberFormat="1" applyFont="1" applyBorder="1" applyAlignment="1">
      <alignment horizontal="center" vertical="center"/>
    </xf>
    <xf numFmtId="0" fontId="19" fillId="4" borderId="10" xfId="3" applyFont="1" applyFill="1" applyBorder="1" applyAlignment="1" applyProtection="1">
      <alignment horizontal="center" vertical="center" wrapText="1"/>
      <protection locked="0"/>
    </xf>
    <xf numFmtId="0" fontId="19" fillId="4" borderId="9" xfId="3" applyFont="1" applyFill="1" applyBorder="1" applyAlignment="1" applyProtection="1">
      <alignment horizontal="center" vertical="center"/>
      <protection locked="0"/>
    </xf>
    <xf numFmtId="14" fontId="24" fillId="4" borderId="20" xfId="3" applyNumberFormat="1" applyFont="1" applyFill="1" applyBorder="1" applyAlignment="1" applyProtection="1">
      <alignment horizontal="center" vertical="center" wrapText="1"/>
      <protection locked="0"/>
    </xf>
    <xf numFmtId="167" fontId="25" fillId="0" borderId="20" xfId="3" applyNumberFormat="1" applyFont="1" applyBorder="1" applyAlignment="1">
      <alignment horizontal="center" vertical="center"/>
    </xf>
    <xf numFmtId="167" fontId="19" fillId="0" borderId="10" xfId="0" applyNumberFormat="1" applyFont="1" applyBorder="1" applyAlignment="1">
      <alignment horizontal="center" vertical="center"/>
    </xf>
    <xf numFmtId="0" fontId="19" fillId="4" borderId="10" xfId="3" applyFont="1" applyFill="1" applyBorder="1" applyAlignment="1" applyProtection="1">
      <alignment horizontal="center" vertical="center"/>
      <protection locked="0"/>
    </xf>
    <xf numFmtId="14" fontId="24" fillId="4" borderId="10" xfId="3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 vertical="center" wrapText="1"/>
    </xf>
    <xf numFmtId="167" fontId="25" fillId="0" borderId="10" xfId="3" applyNumberFormat="1" applyFont="1" applyBorder="1" applyAlignment="1">
      <alignment horizontal="center" vertical="center"/>
    </xf>
    <xf numFmtId="0" fontId="21" fillId="0" borderId="10" xfId="3" applyFont="1" applyBorder="1" applyAlignment="1">
      <alignment horizontal="center" vertical="center" wrapText="1"/>
    </xf>
    <xf numFmtId="167" fontId="25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67" fontId="23" fillId="0" borderId="10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4" borderId="10" xfId="3" applyFont="1" applyFill="1" applyBorder="1" applyAlignment="1" applyProtection="1">
      <alignment horizontal="center" vertical="center" wrapText="1"/>
      <protection locked="0"/>
    </xf>
    <xf numFmtId="0" fontId="23" fillId="4" borderId="9" xfId="3" applyFont="1" applyFill="1" applyBorder="1" applyAlignment="1" applyProtection="1">
      <alignment horizontal="center" vertical="center"/>
      <protection locked="0"/>
    </xf>
    <xf numFmtId="0" fontId="29" fillId="4" borderId="0" xfId="3" applyFont="1" applyFill="1" applyBorder="1" applyAlignment="1" applyProtection="1">
      <protection locked="0"/>
    </xf>
    <xf numFmtId="0" fontId="11" fillId="4" borderId="0" xfId="3" applyFont="1" applyFill="1" applyBorder="1" applyAlignment="1" applyProtection="1">
      <alignment horizontal="center"/>
      <protection locked="0"/>
    </xf>
    <xf numFmtId="0" fontId="29" fillId="4" borderId="0" xfId="3" applyFont="1" applyFill="1" applyBorder="1" applyAlignment="1" applyProtection="1">
      <alignment horizontal="center" vertical="center"/>
      <protection locked="0"/>
    </xf>
    <xf numFmtId="0" fontId="29" fillId="4" borderId="0" xfId="3" applyFont="1" applyFill="1" applyBorder="1" applyAlignment="1" applyProtection="1">
      <alignment horizontal="center"/>
      <protection locked="0"/>
    </xf>
    <xf numFmtId="0" fontId="23" fillId="0" borderId="10" xfId="3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67" fontId="25" fillId="0" borderId="23" xfId="3" applyNumberFormat="1" applyFont="1" applyBorder="1" applyAlignment="1">
      <alignment horizontal="center" vertical="center"/>
    </xf>
    <xf numFmtId="0" fontId="21" fillId="0" borderId="23" xfId="3" applyFont="1" applyBorder="1" applyAlignment="1">
      <alignment horizontal="center" vertical="center" wrapText="1"/>
    </xf>
    <xf numFmtId="167" fontId="25" fillId="0" borderId="21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167" fontId="23" fillId="0" borderId="24" xfId="0" applyNumberFormat="1" applyFont="1" applyBorder="1" applyAlignment="1">
      <alignment horizontal="center" vertical="center"/>
    </xf>
    <xf numFmtId="0" fontId="19" fillId="4" borderId="10" xfId="3" applyFont="1" applyFill="1" applyBorder="1" applyAlignment="1" applyProtection="1">
      <alignment horizontal="center" vertical="center" wrapText="1"/>
      <protection locked="0"/>
    </xf>
    <xf numFmtId="0" fontId="23" fillId="4" borderId="8" xfId="3" applyFont="1" applyFill="1" applyBorder="1" applyAlignment="1" applyProtection="1">
      <alignment horizontal="center" vertical="center" wrapText="1"/>
      <protection locked="0"/>
    </xf>
    <xf numFmtId="0" fontId="23" fillId="4" borderId="12" xfId="3" applyFont="1" applyFill="1" applyBorder="1" applyAlignment="1" applyProtection="1">
      <alignment horizontal="center" vertical="center" wrapText="1"/>
      <protection locked="0"/>
    </xf>
    <xf numFmtId="0" fontId="23" fillId="4" borderId="9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12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18" fillId="4" borderId="10" xfId="3" applyFont="1" applyFill="1" applyBorder="1" applyAlignment="1" applyProtection="1">
      <alignment horizontal="center" vertical="center" wrapText="1"/>
      <protection locked="0"/>
    </xf>
    <xf numFmtId="0" fontId="14" fillId="4" borderId="16" xfId="3" applyFont="1" applyFill="1" applyBorder="1" applyAlignment="1" applyProtection="1">
      <alignment horizontal="center" vertical="center"/>
      <protection locked="0"/>
    </xf>
    <xf numFmtId="0" fontId="16" fillId="2" borderId="8" xfId="3" applyFont="1" applyFill="1" applyBorder="1" applyAlignment="1" applyProtection="1">
      <alignment horizontal="center" vertical="center"/>
      <protection locked="0"/>
    </xf>
    <xf numFmtId="0" fontId="16" fillId="2" borderId="12" xfId="3" applyFont="1" applyFill="1" applyBorder="1" applyAlignment="1" applyProtection="1">
      <alignment horizontal="center" vertical="center"/>
      <protection locked="0"/>
    </xf>
    <xf numFmtId="0" fontId="16" fillId="2" borderId="9" xfId="3" applyFont="1" applyFill="1" applyBorder="1" applyAlignment="1" applyProtection="1">
      <alignment horizontal="center" vertical="center"/>
      <protection locked="0"/>
    </xf>
    <xf numFmtId="0" fontId="16" fillId="2" borderId="17" xfId="3" applyFont="1" applyFill="1" applyBorder="1" applyAlignment="1" applyProtection="1">
      <alignment horizontal="center" vertical="center"/>
      <protection locked="0"/>
    </xf>
    <xf numFmtId="0" fontId="16" fillId="2" borderId="18" xfId="3" applyFont="1" applyFill="1" applyBorder="1" applyAlignment="1" applyProtection="1">
      <alignment horizontal="center" vertical="center"/>
      <protection locked="0"/>
    </xf>
    <xf numFmtId="0" fontId="16" fillId="2" borderId="19" xfId="3" applyFont="1" applyFill="1" applyBorder="1" applyAlignment="1" applyProtection="1">
      <alignment horizontal="center" vertical="center"/>
      <protection locked="0"/>
    </xf>
    <xf numFmtId="0" fontId="16" fillId="2" borderId="10" xfId="3" applyFont="1" applyFill="1" applyBorder="1" applyAlignment="1" applyProtection="1">
      <alignment horizontal="center" vertical="center"/>
      <protection locked="0"/>
    </xf>
    <xf numFmtId="3" fontId="12" fillId="0" borderId="10" xfId="3" applyNumberFormat="1" applyFont="1" applyFill="1" applyBorder="1" applyAlignment="1" applyProtection="1">
      <alignment horizontal="center" vertical="center"/>
      <protection locked="0"/>
    </xf>
    <xf numFmtId="0" fontId="4" fillId="2" borderId="10" xfId="3" applyFont="1" applyFill="1" applyBorder="1" applyAlignment="1" applyProtection="1">
      <alignment horizontal="center" vertical="center"/>
      <protection locked="0"/>
    </xf>
    <xf numFmtId="3" fontId="5" fillId="0" borderId="8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4" fillId="3" borderId="10" xfId="3" applyFont="1" applyFill="1" applyBorder="1" applyAlignment="1" applyProtection="1">
      <alignment horizontal="center" vertical="center"/>
      <protection locked="0"/>
    </xf>
    <xf numFmtId="3" fontId="5" fillId="0" borderId="10" xfId="0" applyNumberFormat="1" applyFont="1" applyBorder="1" applyAlignment="1">
      <alignment horizontal="center"/>
    </xf>
    <xf numFmtId="166" fontId="5" fillId="0" borderId="10" xfId="2" applyNumberFormat="1" applyFont="1" applyBorder="1" applyAlignment="1">
      <alignment horizontal="center"/>
    </xf>
    <xf numFmtId="0" fontId="14" fillId="4" borderId="5" xfId="3" applyFont="1" applyFill="1" applyBorder="1" applyAlignment="1" applyProtection="1">
      <alignment horizontal="center" vertical="center"/>
      <protection locked="0"/>
    </xf>
    <xf numFmtId="0" fontId="4" fillId="3" borderId="8" xfId="3" applyFont="1" applyFill="1" applyBorder="1" applyAlignment="1" applyProtection="1">
      <alignment horizontal="center" vertical="center"/>
      <protection locked="0"/>
    </xf>
    <xf numFmtId="0" fontId="4" fillId="3" borderId="9" xfId="3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4" fillId="2" borderId="8" xfId="3" applyFont="1" applyFill="1" applyBorder="1" applyAlignment="1" applyProtection="1">
      <alignment horizontal="center" vertical="center"/>
      <protection locked="0"/>
    </xf>
    <xf numFmtId="0" fontId="4" fillId="2" borderId="12" xfId="3" applyFont="1" applyFill="1" applyBorder="1" applyAlignment="1" applyProtection="1">
      <alignment horizontal="center" vertical="center"/>
      <protection locked="0"/>
    </xf>
    <xf numFmtId="165" fontId="5" fillId="0" borderId="8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0" fontId="12" fillId="0" borderId="4" xfId="3" applyFont="1" applyFill="1" applyBorder="1" applyAlignment="1" applyProtection="1">
      <alignment horizontal="left" vertical="top" wrapText="1"/>
      <protection locked="0"/>
    </xf>
    <xf numFmtId="0" fontId="12" fillId="0" borderId="5" xfId="3" applyFont="1" applyFill="1" applyBorder="1" applyAlignment="1" applyProtection="1">
      <alignment horizontal="left" vertical="top" wrapText="1"/>
      <protection locked="0"/>
    </xf>
    <xf numFmtId="0" fontId="12" fillId="0" borderId="6" xfId="3" applyFont="1" applyFill="1" applyBorder="1" applyAlignment="1" applyProtection="1">
      <alignment horizontal="left" vertical="top" wrapText="1"/>
      <protection locked="0"/>
    </xf>
    <xf numFmtId="0" fontId="12" fillId="0" borderId="7" xfId="3" applyFont="1" applyFill="1" applyBorder="1" applyAlignment="1" applyProtection="1">
      <alignment horizontal="left" vertical="top" wrapText="1"/>
      <protection locked="0"/>
    </xf>
    <xf numFmtId="0" fontId="12" fillId="0" borderId="0" xfId="3" applyFont="1" applyFill="1" applyBorder="1" applyAlignment="1" applyProtection="1">
      <alignment horizontal="left" vertical="top" wrapText="1"/>
      <protection locked="0"/>
    </xf>
    <xf numFmtId="0" fontId="12" fillId="0" borderId="11" xfId="3" applyFont="1" applyFill="1" applyBorder="1" applyAlignment="1" applyProtection="1">
      <alignment horizontal="left" vertical="top" wrapText="1"/>
      <protection locked="0"/>
    </xf>
    <xf numFmtId="0" fontId="12" fillId="0" borderId="13" xfId="3" applyFont="1" applyFill="1" applyBorder="1" applyAlignment="1" applyProtection="1">
      <alignment horizontal="left" vertical="top" wrapText="1"/>
      <protection locked="0"/>
    </xf>
    <xf numFmtId="0" fontId="12" fillId="0" borderId="14" xfId="3" applyFont="1" applyFill="1" applyBorder="1" applyAlignment="1" applyProtection="1">
      <alignment horizontal="left" vertical="top" wrapText="1"/>
      <protection locked="0"/>
    </xf>
    <xf numFmtId="0" fontId="12" fillId="0" borderId="15" xfId="3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1" xfId="3" applyFont="1" applyFill="1" applyBorder="1" applyAlignment="1" applyProtection="1">
      <alignment horizontal="center" vertical="center"/>
      <protection locked="0"/>
    </xf>
    <xf numFmtId="0" fontId="5" fillId="2" borderId="2" xfId="3" applyFont="1" applyFill="1" applyBorder="1" applyAlignment="1" applyProtection="1">
      <alignment horizontal="center" vertical="center"/>
      <protection locked="0"/>
    </xf>
    <xf numFmtId="0" fontId="5" fillId="2" borderId="3" xfId="3" applyFont="1" applyFill="1" applyBorder="1" applyAlignment="1" applyProtection="1">
      <alignment horizontal="center" vertical="center"/>
      <protection locked="0"/>
    </xf>
    <xf numFmtId="0" fontId="26" fillId="4" borderId="10" xfId="3" applyFont="1" applyFill="1" applyBorder="1" applyAlignment="1" applyProtection="1">
      <alignment horizontal="center" vertical="center" wrapText="1"/>
      <protection locked="0"/>
    </xf>
    <xf numFmtId="0" fontId="23" fillId="4" borderId="10" xfId="3" applyFont="1" applyFill="1" applyBorder="1" applyAlignment="1" applyProtection="1">
      <alignment horizontal="center" vertical="center" wrapText="1"/>
      <protection locked="0"/>
    </xf>
    <xf numFmtId="0" fontId="18" fillId="0" borderId="10" xfId="3" applyFont="1" applyFill="1" applyBorder="1" applyAlignment="1" applyProtection="1">
      <alignment horizontal="center" vertical="center" wrapText="1"/>
      <protection locked="0"/>
    </xf>
    <xf numFmtId="3" fontId="27" fillId="0" borderId="10" xfId="3" applyNumberFormat="1" applyFont="1" applyFill="1" applyBorder="1" applyAlignment="1" applyProtection="1">
      <alignment horizontal="center" vertical="center"/>
      <protection locked="0"/>
    </xf>
    <xf numFmtId="3" fontId="28" fillId="0" borderId="8" xfId="0" applyNumberFormat="1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center" vertical="center"/>
    </xf>
    <xf numFmtId="3" fontId="28" fillId="0" borderId="9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166" fontId="28" fillId="0" borderId="10" xfId="2" applyNumberFormat="1" applyFont="1" applyBorder="1" applyAlignment="1">
      <alignment horizontal="center" vertical="center"/>
    </xf>
    <xf numFmtId="166" fontId="28" fillId="0" borderId="12" xfId="2" applyNumberFormat="1" applyFont="1" applyBorder="1" applyAlignment="1">
      <alignment horizontal="center" vertical="center"/>
    </xf>
    <xf numFmtId="166" fontId="28" fillId="0" borderId="9" xfId="2" applyNumberFormat="1" applyFont="1" applyBorder="1" applyAlignment="1">
      <alignment horizontal="center" vertical="center"/>
    </xf>
    <xf numFmtId="0" fontId="23" fillId="4" borderId="20" xfId="3" applyFont="1" applyFill="1" applyBorder="1" applyAlignment="1" applyProtection="1">
      <alignment horizontal="center" vertical="center" wrapText="1"/>
      <protection locked="0"/>
    </xf>
    <xf numFmtId="0" fontId="12" fillId="2" borderId="10" xfId="3" applyFont="1" applyFill="1" applyBorder="1" applyAlignment="1" applyProtection="1">
      <alignment horizontal="center" vertical="center"/>
      <protection locked="0"/>
    </xf>
    <xf numFmtId="0" fontId="12" fillId="3" borderId="10" xfId="3" applyFont="1" applyFill="1" applyBorder="1" applyAlignment="1" applyProtection="1">
      <alignment horizontal="center" vertical="center"/>
      <protection locked="0"/>
    </xf>
    <xf numFmtId="0" fontId="12" fillId="3" borderId="8" xfId="3" applyFont="1" applyFill="1" applyBorder="1" applyAlignment="1" applyProtection="1">
      <alignment horizontal="center" vertical="center"/>
      <protection locked="0"/>
    </xf>
    <xf numFmtId="0" fontId="12" fillId="3" borderId="9" xfId="3" applyFont="1" applyFill="1" applyBorder="1" applyAlignment="1" applyProtection="1">
      <alignment horizontal="center" vertical="center"/>
      <protection locked="0"/>
    </xf>
    <xf numFmtId="0" fontId="12" fillId="2" borderId="8" xfId="3" applyFont="1" applyFill="1" applyBorder="1" applyAlignment="1" applyProtection="1">
      <alignment horizontal="center" vertical="center"/>
      <protection locked="0"/>
    </xf>
    <xf numFmtId="0" fontId="12" fillId="2" borderId="12" xfId="3" applyFont="1" applyFill="1" applyBorder="1" applyAlignment="1" applyProtection="1">
      <alignment horizontal="center" vertical="center"/>
      <protection locked="0"/>
    </xf>
  </cellXfs>
  <cellStyles count="5">
    <cellStyle name="Currency" xfId="1" builtinId="4"/>
    <cellStyle name="Normal" xfId="0" builtinId="0"/>
    <cellStyle name="Normal 2" xfId="3"/>
    <cellStyle name="Normal 3" xfId="4"/>
    <cellStyle name="Percent" xfId="2" builtinId="5"/>
  </cellStyles>
  <dxfs count="267"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205468</xdr:colOff>
      <xdr:row>0</xdr:row>
      <xdr:rowOff>9525</xdr:rowOff>
    </xdr:from>
    <xdr:to>
      <xdr:col>17</xdr:col>
      <xdr:colOff>142875</xdr:colOff>
      <xdr:row>0</xdr:row>
      <xdr:rowOff>647700</xdr:rowOff>
    </xdr:to>
    <xdr:pic>
      <xdr:nvPicPr>
        <xdr:cNvPr id="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91825" y="9525"/>
          <a:ext cx="853168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0</xdr:row>
      <xdr:rowOff>114300</xdr:rowOff>
    </xdr:from>
    <xdr:to>
      <xdr:col>3</xdr:col>
      <xdr:colOff>0</xdr:colOff>
      <xdr:row>0</xdr:row>
      <xdr:rowOff>509058</xdr:rowOff>
    </xdr:to>
    <xdr:sp macro="[0]!IrParaMenu" textlink="">
      <xdr:nvSpPr>
        <xdr:cNvPr id="3" name="Seta para a esquerda 2"/>
        <xdr:cNvSpPr/>
      </xdr:nvSpPr>
      <xdr:spPr>
        <a:xfrm>
          <a:off x="142875" y="114300"/>
          <a:ext cx="971550" cy="394758"/>
        </a:xfrm>
        <a:prstGeom prst="leftArrow">
          <a:avLst>
            <a:gd name="adj1" fmla="val 50000"/>
            <a:gd name="adj2" fmla="val 50000"/>
          </a:avLst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0" cap="none" spc="0">
              <a:ln w="18415" cmpd="sng">
                <a:noFill/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205468</xdr:colOff>
      <xdr:row>0</xdr:row>
      <xdr:rowOff>9525</xdr:rowOff>
    </xdr:from>
    <xdr:to>
      <xdr:col>17</xdr:col>
      <xdr:colOff>142875</xdr:colOff>
      <xdr:row>0</xdr:row>
      <xdr:rowOff>647700</xdr:rowOff>
    </xdr:to>
    <xdr:pic>
      <xdr:nvPicPr>
        <xdr:cNvPr id="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9525"/>
          <a:ext cx="842283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0</xdr:row>
      <xdr:rowOff>114300</xdr:rowOff>
    </xdr:from>
    <xdr:to>
      <xdr:col>3</xdr:col>
      <xdr:colOff>0</xdr:colOff>
      <xdr:row>0</xdr:row>
      <xdr:rowOff>509058</xdr:rowOff>
    </xdr:to>
    <xdr:sp macro="[0]!IrParaMenu" textlink="">
      <xdr:nvSpPr>
        <xdr:cNvPr id="3" name="Seta para a esquerda 2"/>
        <xdr:cNvSpPr/>
      </xdr:nvSpPr>
      <xdr:spPr>
        <a:xfrm>
          <a:off x="142875" y="114300"/>
          <a:ext cx="971550" cy="394758"/>
        </a:xfrm>
        <a:prstGeom prst="leftArrow">
          <a:avLst>
            <a:gd name="adj1" fmla="val 50000"/>
            <a:gd name="adj2" fmla="val 50000"/>
          </a:avLst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0" cap="none" spc="0">
              <a:ln w="18415" cmpd="sng">
                <a:noFill/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205468</xdr:colOff>
      <xdr:row>0</xdr:row>
      <xdr:rowOff>9525</xdr:rowOff>
    </xdr:from>
    <xdr:to>
      <xdr:col>17</xdr:col>
      <xdr:colOff>142875</xdr:colOff>
      <xdr:row>0</xdr:row>
      <xdr:rowOff>647700</xdr:rowOff>
    </xdr:to>
    <xdr:pic>
      <xdr:nvPicPr>
        <xdr:cNvPr id="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75497" y="9525"/>
          <a:ext cx="845003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0</xdr:row>
      <xdr:rowOff>114300</xdr:rowOff>
    </xdr:from>
    <xdr:to>
      <xdr:col>3</xdr:col>
      <xdr:colOff>0</xdr:colOff>
      <xdr:row>0</xdr:row>
      <xdr:rowOff>509058</xdr:rowOff>
    </xdr:to>
    <xdr:sp macro="[0]!IrParaMenu" textlink="">
      <xdr:nvSpPr>
        <xdr:cNvPr id="3" name="Seta para a esquerda 2"/>
        <xdr:cNvSpPr/>
      </xdr:nvSpPr>
      <xdr:spPr>
        <a:xfrm>
          <a:off x="142875" y="114300"/>
          <a:ext cx="866775" cy="394758"/>
        </a:xfrm>
        <a:prstGeom prst="leftArrow">
          <a:avLst>
            <a:gd name="adj1" fmla="val 50000"/>
            <a:gd name="adj2" fmla="val 50000"/>
          </a:avLst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0" cap="none" spc="0">
              <a:ln w="18415" cmpd="sng">
                <a:noFill/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205468</xdr:colOff>
      <xdr:row>0</xdr:row>
      <xdr:rowOff>9525</xdr:rowOff>
    </xdr:from>
    <xdr:to>
      <xdr:col>17</xdr:col>
      <xdr:colOff>142875</xdr:colOff>
      <xdr:row>0</xdr:row>
      <xdr:rowOff>647700</xdr:rowOff>
    </xdr:to>
    <xdr:pic>
      <xdr:nvPicPr>
        <xdr:cNvPr id="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87743" y="9525"/>
          <a:ext cx="842282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0</xdr:row>
      <xdr:rowOff>114300</xdr:rowOff>
    </xdr:from>
    <xdr:to>
      <xdr:col>3</xdr:col>
      <xdr:colOff>0</xdr:colOff>
      <xdr:row>0</xdr:row>
      <xdr:rowOff>509058</xdr:rowOff>
    </xdr:to>
    <xdr:sp macro="[0]!IrParaMenu" textlink="">
      <xdr:nvSpPr>
        <xdr:cNvPr id="3" name="Seta para a esquerda 2"/>
        <xdr:cNvSpPr/>
      </xdr:nvSpPr>
      <xdr:spPr>
        <a:xfrm>
          <a:off x="142875" y="114300"/>
          <a:ext cx="971550" cy="394758"/>
        </a:xfrm>
        <a:prstGeom prst="leftArrow">
          <a:avLst>
            <a:gd name="adj1" fmla="val 50000"/>
            <a:gd name="adj2" fmla="val 50000"/>
          </a:avLst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 b="0" cap="none" spc="0">
              <a:ln w="18415" cmpd="sng">
                <a:noFill/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9"/>
  <sheetViews>
    <sheetView zoomScale="70" zoomScaleNormal="70" workbookViewId="0">
      <pane ySplit="15" topLeftCell="A17" activePane="bottomLeft" state="frozen"/>
      <selection pane="bottomLeft" activeCell="AF9" sqref="AF9"/>
    </sheetView>
  </sheetViews>
  <sheetFormatPr defaultColWidth="17.28515625" defaultRowHeight="15" x14ac:dyDescent="0.25"/>
  <cols>
    <col min="1" max="1" width="1.28515625" customWidth="1"/>
    <col min="2" max="2" width="0.85546875" customWidth="1"/>
    <col min="3" max="4" width="14.5703125" customWidth="1"/>
    <col min="5" max="5" width="16.7109375" customWidth="1"/>
    <col min="6" max="6" width="15.140625" customWidth="1"/>
    <col min="7" max="7" width="1.7109375" customWidth="1"/>
    <col min="8" max="8" width="14.28515625" customWidth="1"/>
    <col min="9" max="9" width="16.42578125" customWidth="1"/>
    <col min="10" max="10" width="6.85546875" customWidth="1"/>
    <col min="11" max="11" width="12.28515625" customWidth="1"/>
    <col min="12" max="12" width="10.42578125" customWidth="1"/>
    <col min="13" max="13" width="1.42578125" customWidth="1"/>
    <col min="14" max="14" width="7.140625" customWidth="1"/>
    <col min="15" max="15" width="7.28515625" customWidth="1"/>
    <col min="16" max="16" width="17.7109375" customWidth="1"/>
    <col min="17" max="17" width="13.5703125" customWidth="1"/>
    <col min="18" max="18" width="14" customWidth="1"/>
    <col min="19" max="20" width="13.7109375" customWidth="1"/>
    <col min="21" max="21" width="0.85546875" customWidth="1"/>
    <col min="22" max="22" width="5.28515625" customWidth="1"/>
    <col min="23" max="28" width="17.28515625" hidden="1" customWidth="1"/>
    <col min="29" max="29" width="21.5703125" hidden="1" customWidth="1"/>
    <col min="30" max="30" width="10.7109375" hidden="1" customWidth="1"/>
    <col min="31" max="31" width="17.28515625" hidden="1" customWidth="1"/>
    <col min="32" max="61" width="17.28515625" customWidth="1"/>
    <col min="62" max="62" width="13.5703125" customWidth="1"/>
    <col min="63" max="3100" width="17.28515625" customWidth="1"/>
  </cols>
  <sheetData>
    <row r="1" spans="2:30" ht="68.25" customHeight="1" thickBot="1" x14ac:dyDescent="0.3">
      <c r="B1" s="115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7"/>
    </row>
    <row r="2" spans="2:30" ht="5.0999999999999996" customHeight="1" thickBot="1" x14ac:dyDescent="0.3"/>
    <row r="3" spans="2:30" ht="5.0999999999999996" customHeight="1" thickBot="1" x14ac:dyDescent="0.3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2:30" ht="19.5" thickBot="1" x14ac:dyDescent="0.3">
      <c r="B4" s="4"/>
      <c r="C4" s="98" t="s">
        <v>1</v>
      </c>
      <c r="D4" s="99"/>
      <c r="E4" s="118" t="s">
        <v>2</v>
      </c>
      <c r="F4" s="119"/>
      <c r="G4" s="5"/>
      <c r="H4" s="98" t="s">
        <v>3</v>
      </c>
      <c r="I4" s="99"/>
      <c r="J4" s="100" t="str">
        <f>VLOOKUP(E6,AB4:AC19,2,)</f>
        <v>Ana Elizabeth</v>
      </c>
      <c r="K4" s="100"/>
      <c r="L4" s="100"/>
      <c r="M4" s="6"/>
      <c r="N4" s="120" t="s">
        <v>4</v>
      </c>
      <c r="O4" s="121"/>
      <c r="P4" s="121"/>
      <c r="Q4" s="121"/>
      <c r="R4" s="121"/>
      <c r="S4" s="121"/>
      <c r="T4" s="122"/>
      <c r="U4" s="7"/>
      <c r="AA4" s="8" t="s">
        <v>2</v>
      </c>
      <c r="AB4" s="8" t="s">
        <v>5</v>
      </c>
      <c r="AC4" s="8" t="s">
        <v>6</v>
      </c>
      <c r="AD4" s="9">
        <v>41275</v>
      </c>
    </row>
    <row r="5" spans="2:30" ht="4.5" customHeight="1" thickBot="1" x14ac:dyDescent="0.35">
      <c r="B5" s="4"/>
      <c r="C5" s="10"/>
      <c r="D5" s="10"/>
      <c r="E5" s="5"/>
      <c r="F5" s="5"/>
      <c r="G5" s="5"/>
      <c r="H5" s="11"/>
      <c r="I5" s="11"/>
      <c r="J5" s="6"/>
      <c r="K5" s="6"/>
      <c r="L5" s="6"/>
      <c r="M5" s="6"/>
      <c r="N5" s="12"/>
      <c r="O5" s="12"/>
      <c r="P5" s="13"/>
      <c r="Q5" s="14"/>
      <c r="R5" s="14"/>
      <c r="S5" s="14"/>
      <c r="T5" s="6"/>
      <c r="U5" s="7"/>
      <c r="AA5" s="8" t="s">
        <v>7</v>
      </c>
      <c r="AB5" s="8" t="s">
        <v>8</v>
      </c>
      <c r="AC5" s="8" t="s">
        <v>9</v>
      </c>
      <c r="AD5" s="9">
        <v>41306</v>
      </c>
    </row>
    <row r="6" spans="2:30" ht="18.75" customHeight="1" x14ac:dyDescent="0.25">
      <c r="B6" s="4"/>
      <c r="C6" s="98" t="s">
        <v>10</v>
      </c>
      <c r="D6" s="99"/>
      <c r="E6" s="100" t="s">
        <v>8</v>
      </c>
      <c r="F6" s="100"/>
      <c r="G6" s="5"/>
      <c r="H6" s="101" t="s">
        <v>11</v>
      </c>
      <c r="I6" s="102"/>
      <c r="J6" s="103">
        <v>41275</v>
      </c>
      <c r="K6" s="104"/>
      <c r="L6" s="105"/>
      <c r="M6" s="6"/>
      <c r="N6" s="106"/>
      <c r="O6" s="107"/>
      <c r="P6" s="107"/>
      <c r="Q6" s="107"/>
      <c r="R6" s="107"/>
      <c r="S6" s="107"/>
      <c r="T6" s="108"/>
      <c r="U6" s="7"/>
      <c r="AA6" s="8"/>
      <c r="AB6" s="8" t="s">
        <v>12</v>
      </c>
      <c r="AC6" s="8" t="s">
        <v>13</v>
      </c>
      <c r="AD6" s="9">
        <v>41334</v>
      </c>
    </row>
    <row r="7" spans="2:30" ht="4.5" customHeight="1" x14ac:dyDescent="0.25">
      <c r="B7" s="4"/>
      <c r="C7" s="10"/>
      <c r="D7" s="10"/>
      <c r="E7" s="5"/>
      <c r="F7" s="5"/>
      <c r="G7" s="5"/>
      <c r="H7" s="11"/>
      <c r="I7" s="11"/>
      <c r="J7" s="6"/>
      <c r="K7" s="6"/>
      <c r="L7" s="6"/>
      <c r="M7" s="6"/>
      <c r="N7" s="109"/>
      <c r="O7" s="110"/>
      <c r="P7" s="110"/>
      <c r="Q7" s="110"/>
      <c r="R7" s="110"/>
      <c r="S7" s="110"/>
      <c r="T7" s="111"/>
      <c r="U7" s="7"/>
      <c r="AA7" s="8"/>
      <c r="AB7" s="8" t="s">
        <v>14</v>
      </c>
      <c r="AC7" s="8" t="s">
        <v>15</v>
      </c>
      <c r="AD7" s="9">
        <v>41365</v>
      </c>
    </row>
    <row r="8" spans="2:30" ht="18.75" x14ac:dyDescent="0.3">
      <c r="B8" s="4"/>
      <c r="C8" s="90" t="s">
        <v>16</v>
      </c>
      <c r="D8" s="90"/>
      <c r="E8" s="89">
        <v>12284588.479999989</v>
      </c>
      <c r="F8" s="89"/>
      <c r="G8" s="5"/>
      <c r="H8" s="90" t="s">
        <v>17</v>
      </c>
      <c r="I8" s="90"/>
      <c r="J8" s="91">
        <v>12284588.479999989</v>
      </c>
      <c r="K8" s="92"/>
      <c r="L8" s="93"/>
      <c r="M8" s="6"/>
      <c r="N8" s="109"/>
      <c r="O8" s="110"/>
      <c r="P8" s="110"/>
      <c r="Q8" s="110"/>
      <c r="R8" s="110"/>
      <c r="S8" s="110"/>
      <c r="T8" s="111"/>
      <c r="U8" s="7"/>
      <c r="AA8" s="8"/>
      <c r="AB8" s="8" t="s">
        <v>18</v>
      </c>
      <c r="AC8" s="8" t="s">
        <v>19</v>
      </c>
      <c r="AD8" s="9">
        <v>41395</v>
      </c>
    </row>
    <row r="9" spans="2:30" ht="4.5" customHeight="1" x14ac:dyDescent="0.3">
      <c r="B9" s="4"/>
      <c r="C9" s="15"/>
      <c r="D9" s="16"/>
      <c r="E9" s="17"/>
      <c r="F9" s="17"/>
      <c r="G9" s="5"/>
      <c r="H9" s="11"/>
      <c r="I9" s="11"/>
      <c r="J9" s="18"/>
      <c r="K9" s="18"/>
      <c r="L9" s="18"/>
      <c r="M9" s="6"/>
      <c r="N9" s="109"/>
      <c r="O9" s="110"/>
      <c r="P9" s="110"/>
      <c r="Q9" s="110"/>
      <c r="R9" s="110"/>
      <c r="S9" s="110"/>
      <c r="T9" s="111"/>
      <c r="U9" s="7"/>
      <c r="AA9" s="8"/>
      <c r="AB9" s="8" t="s">
        <v>20</v>
      </c>
      <c r="AC9" s="8" t="s">
        <v>21</v>
      </c>
      <c r="AD9" s="9">
        <v>41426</v>
      </c>
    </row>
    <row r="10" spans="2:30" ht="18.75" x14ac:dyDescent="0.3">
      <c r="B10" s="4"/>
      <c r="C10" s="90" t="s">
        <v>22</v>
      </c>
      <c r="D10" s="90"/>
      <c r="E10" s="89">
        <v>13983766.958249984</v>
      </c>
      <c r="F10" s="89"/>
      <c r="G10" s="5"/>
      <c r="H10" s="90" t="s">
        <v>23</v>
      </c>
      <c r="I10" s="90"/>
      <c r="J10" s="91">
        <v>13983766.958249984</v>
      </c>
      <c r="K10" s="92"/>
      <c r="L10" s="93"/>
      <c r="M10" s="6"/>
      <c r="N10" s="109"/>
      <c r="O10" s="110"/>
      <c r="P10" s="110"/>
      <c r="Q10" s="110"/>
      <c r="R10" s="110"/>
      <c r="S10" s="110"/>
      <c r="T10" s="111"/>
      <c r="U10" s="7"/>
      <c r="AA10" s="8"/>
      <c r="AB10" s="8" t="s">
        <v>24</v>
      </c>
      <c r="AC10" s="8" t="s">
        <v>25</v>
      </c>
      <c r="AD10" s="9">
        <v>41456</v>
      </c>
    </row>
    <row r="11" spans="2:30" ht="4.5" customHeight="1" x14ac:dyDescent="0.3">
      <c r="B11" s="4"/>
      <c r="C11" s="19"/>
      <c r="D11" s="16"/>
      <c r="E11" s="17"/>
      <c r="F11" s="17"/>
      <c r="G11" s="5"/>
      <c r="H11" s="11"/>
      <c r="I11" s="11"/>
      <c r="J11" s="18"/>
      <c r="K11" s="18"/>
      <c r="L11" s="18"/>
      <c r="M11" s="6"/>
      <c r="N11" s="109"/>
      <c r="O11" s="110"/>
      <c r="P11" s="110"/>
      <c r="Q11" s="110"/>
      <c r="R11" s="110"/>
      <c r="S11" s="110"/>
      <c r="T11" s="111"/>
      <c r="U11" s="7"/>
      <c r="AA11" s="8"/>
      <c r="AB11" s="8" t="s">
        <v>26</v>
      </c>
      <c r="AC11" s="8" t="s">
        <v>27</v>
      </c>
      <c r="AD11" s="9">
        <v>41487</v>
      </c>
    </row>
    <row r="12" spans="2:30" ht="18.75" x14ac:dyDescent="0.3">
      <c r="B12" s="4"/>
      <c r="C12" s="94" t="s">
        <v>28</v>
      </c>
      <c r="D12" s="94"/>
      <c r="E12" s="89">
        <f>IF(E8="","",E8-E10)</f>
        <v>-1699178.478249995</v>
      </c>
      <c r="F12" s="89"/>
      <c r="G12" s="5"/>
      <c r="H12" s="94" t="s">
        <v>28</v>
      </c>
      <c r="I12" s="94"/>
      <c r="J12" s="95">
        <f>IF(J8="","",J8-J10)</f>
        <v>-1699178.478249995</v>
      </c>
      <c r="K12" s="95"/>
      <c r="L12" s="95"/>
      <c r="M12" s="6"/>
      <c r="N12" s="109"/>
      <c r="O12" s="110"/>
      <c r="P12" s="110"/>
      <c r="Q12" s="110"/>
      <c r="R12" s="110"/>
      <c r="S12" s="110"/>
      <c r="T12" s="111"/>
      <c r="U12" s="7"/>
      <c r="AA12" s="8"/>
      <c r="AB12" s="8" t="s">
        <v>29</v>
      </c>
      <c r="AC12" s="8" t="s">
        <v>21</v>
      </c>
      <c r="AD12" s="9">
        <v>41518</v>
      </c>
    </row>
    <row r="13" spans="2:30" ht="4.5" customHeight="1" x14ac:dyDescent="0.3">
      <c r="B13" s="4"/>
      <c r="C13" s="19"/>
      <c r="D13" s="16"/>
      <c r="E13" s="17"/>
      <c r="F13" s="17"/>
      <c r="G13" s="5"/>
      <c r="H13" s="11"/>
      <c r="I13" s="11"/>
      <c r="J13" s="20"/>
      <c r="K13" s="20"/>
      <c r="L13" s="20"/>
      <c r="M13" s="6"/>
      <c r="N13" s="109"/>
      <c r="O13" s="110"/>
      <c r="P13" s="110"/>
      <c r="Q13" s="110"/>
      <c r="R13" s="110"/>
      <c r="S13" s="110"/>
      <c r="T13" s="111"/>
      <c r="U13" s="7"/>
      <c r="AA13" s="8"/>
      <c r="AB13" s="8" t="s">
        <v>30</v>
      </c>
      <c r="AC13" s="8" t="s">
        <v>31</v>
      </c>
      <c r="AD13" s="9">
        <v>41548</v>
      </c>
    </row>
    <row r="14" spans="2:30" ht="19.5" thickBot="1" x14ac:dyDescent="0.35">
      <c r="B14" s="4"/>
      <c r="C14" s="94" t="s">
        <v>32</v>
      </c>
      <c r="D14" s="94"/>
      <c r="E14" s="96">
        <f>IF(ISERROR(E8/E10-1),"",E8/E10-1)</f>
        <v>-0.12151078341930843</v>
      </c>
      <c r="F14" s="96"/>
      <c r="G14" s="5"/>
      <c r="H14" s="94" t="s">
        <v>32</v>
      </c>
      <c r="I14" s="94"/>
      <c r="J14" s="96">
        <f>IF(ISERROR(J8/J10-1),"",J8/J10-1)</f>
        <v>-0.12151078341930843</v>
      </c>
      <c r="K14" s="96"/>
      <c r="L14" s="96"/>
      <c r="M14" s="6"/>
      <c r="N14" s="112"/>
      <c r="O14" s="113"/>
      <c r="P14" s="113"/>
      <c r="Q14" s="113"/>
      <c r="R14" s="113"/>
      <c r="S14" s="113"/>
      <c r="T14" s="114"/>
      <c r="U14" s="7"/>
      <c r="AA14" s="8"/>
      <c r="AB14" s="8" t="s">
        <v>33</v>
      </c>
      <c r="AC14" s="8" t="s">
        <v>34</v>
      </c>
      <c r="AD14" s="9">
        <v>41579</v>
      </c>
    </row>
    <row r="15" spans="2:30" ht="3.75" customHeight="1" thickBot="1" x14ac:dyDescent="0.3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3"/>
      <c r="AA15" s="8"/>
      <c r="AB15" s="8" t="s">
        <v>35</v>
      </c>
      <c r="AC15" s="8" t="s">
        <v>36</v>
      </c>
      <c r="AD15" s="9">
        <v>41609</v>
      </c>
    </row>
    <row r="16" spans="2:30" ht="7.5" customHeight="1" thickBot="1" x14ac:dyDescent="0.3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AA16" s="8"/>
      <c r="AB16" s="8" t="s">
        <v>37</v>
      </c>
      <c r="AC16" s="8" t="s">
        <v>38</v>
      </c>
      <c r="AD16" s="9"/>
    </row>
    <row r="17" spans="2:30" ht="28.5" customHeight="1" x14ac:dyDescent="0.25">
      <c r="B17" s="1"/>
      <c r="C17" s="81" t="s">
        <v>39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97"/>
      <c r="S17" s="97"/>
      <c r="T17" s="2"/>
      <c r="U17" s="3"/>
      <c r="AA17" s="8"/>
      <c r="AB17" s="8" t="s">
        <v>40</v>
      </c>
      <c r="AC17" s="8" t="s">
        <v>41</v>
      </c>
      <c r="AD17" s="9"/>
    </row>
    <row r="18" spans="2:30" s="27" customFormat="1" ht="41.25" customHeight="1" x14ac:dyDescent="0.25">
      <c r="B18" s="24"/>
      <c r="C18" s="85" t="s">
        <v>42</v>
      </c>
      <c r="D18" s="86"/>
      <c r="E18" s="86"/>
      <c r="F18" s="86"/>
      <c r="G18" s="86"/>
      <c r="H18" s="87"/>
      <c r="I18" s="25" t="s">
        <v>43</v>
      </c>
      <c r="J18" s="85" t="s">
        <v>44</v>
      </c>
      <c r="K18" s="86"/>
      <c r="L18" s="86"/>
      <c r="M18" s="86"/>
      <c r="N18" s="86"/>
      <c r="O18" s="86"/>
      <c r="P18" s="86"/>
      <c r="Q18" s="87"/>
      <c r="R18" s="88" t="s">
        <v>3</v>
      </c>
      <c r="S18" s="88"/>
      <c r="T18" s="88"/>
      <c r="U18" s="26"/>
      <c r="AA18" s="28"/>
      <c r="AB18" s="8" t="s">
        <v>7</v>
      </c>
      <c r="AC18" s="8" t="s">
        <v>45</v>
      </c>
      <c r="AD18" s="9"/>
    </row>
    <row r="19" spans="2:30" ht="33" customHeight="1" x14ac:dyDescent="0.25">
      <c r="B19" s="4"/>
      <c r="C19" s="77"/>
      <c r="D19" s="78"/>
      <c r="E19" s="78"/>
      <c r="F19" s="78"/>
      <c r="G19" s="78"/>
      <c r="H19" s="79"/>
      <c r="I19" s="29"/>
      <c r="J19" s="77"/>
      <c r="K19" s="78"/>
      <c r="L19" s="78"/>
      <c r="M19" s="78"/>
      <c r="N19" s="78"/>
      <c r="O19" s="78"/>
      <c r="P19" s="78"/>
      <c r="Q19" s="79"/>
      <c r="R19" s="80"/>
      <c r="S19" s="80"/>
      <c r="T19" s="80"/>
      <c r="U19" s="7"/>
      <c r="AA19" s="8"/>
      <c r="AB19" s="8" t="s">
        <v>46</v>
      </c>
      <c r="AC19" s="8"/>
      <c r="AD19" s="8"/>
    </row>
    <row r="20" spans="2:30" ht="5.0999999999999996" customHeight="1" thickBot="1" x14ac:dyDescent="0.35">
      <c r="B20" s="2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22"/>
      <c r="U20" s="23"/>
    </row>
    <row r="21" spans="2:30" ht="5.0999999999999996" customHeight="1" thickBot="1" x14ac:dyDescent="0.35">
      <c r="B21" s="6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6"/>
      <c r="U21" s="6"/>
    </row>
    <row r="22" spans="2:30" ht="25.5" customHeight="1" x14ac:dyDescent="0.25">
      <c r="B22" s="1"/>
      <c r="C22" s="81" t="s">
        <v>47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2"/>
      <c r="U22" s="3"/>
    </row>
    <row r="23" spans="2:30" s="38" customFormat="1" ht="42" customHeight="1" x14ac:dyDescent="0.25">
      <c r="B23" s="32"/>
      <c r="C23" s="33" t="s">
        <v>48</v>
      </c>
      <c r="D23" s="33" t="s">
        <v>49</v>
      </c>
      <c r="E23" s="34" t="s">
        <v>50</v>
      </c>
      <c r="F23" s="33" t="s">
        <v>49</v>
      </c>
      <c r="G23" s="82" t="s">
        <v>51</v>
      </c>
      <c r="H23" s="83"/>
      <c r="I23" s="83"/>
      <c r="J23" s="84"/>
      <c r="K23" s="82" t="s">
        <v>52</v>
      </c>
      <c r="L23" s="83"/>
      <c r="M23" s="83"/>
      <c r="N23" s="83"/>
      <c r="O23" s="84"/>
      <c r="P23" s="35" t="s">
        <v>3</v>
      </c>
      <c r="Q23" s="35" t="s">
        <v>53</v>
      </c>
      <c r="R23" s="35" t="s">
        <v>54</v>
      </c>
      <c r="S23" s="36" t="s">
        <v>55</v>
      </c>
      <c r="T23" s="36" t="s">
        <v>43</v>
      </c>
      <c r="U23" s="37"/>
    </row>
    <row r="24" spans="2:30" ht="183.75" customHeight="1" x14ac:dyDescent="0.25">
      <c r="B24" s="4"/>
      <c r="C24" s="39">
        <v>4511101</v>
      </c>
      <c r="D24" s="40"/>
      <c r="E24" s="41" t="s">
        <v>56</v>
      </c>
      <c r="F24" s="42">
        <v>-492203.33275000006</v>
      </c>
      <c r="G24" s="73" t="s">
        <v>57</v>
      </c>
      <c r="H24" s="73"/>
      <c r="I24" s="73"/>
      <c r="J24" s="73"/>
      <c r="K24" s="74"/>
      <c r="L24" s="75"/>
      <c r="M24" s="75"/>
      <c r="N24" s="75"/>
      <c r="O24" s="76"/>
      <c r="P24" s="43" t="s">
        <v>58</v>
      </c>
      <c r="Q24" s="44" t="s">
        <v>2</v>
      </c>
      <c r="R24" s="45" t="s">
        <v>59</v>
      </c>
      <c r="S24" s="45"/>
      <c r="T24" s="45"/>
      <c r="U24" s="7"/>
    </row>
    <row r="25" spans="2:30" ht="117" customHeight="1" x14ac:dyDescent="0.25">
      <c r="B25" s="4"/>
      <c r="C25" s="39">
        <v>2910701</v>
      </c>
      <c r="D25" s="40"/>
      <c r="E25" s="39" t="s">
        <v>60</v>
      </c>
      <c r="F25" s="42">
        <v>-409883.22025000001</v>
      </c>
      <c r="G25" s="73" t="s">
        <v>79</v>
      </c>
      <c r="H25" s="73"/>
      <c r="I25" s="73"/>
      <c r="J25" s="73"/>
      <c r="K25" s="74"/>
      <c r="L25" s="75"/>
      <c r="M25" s="75"/>
      <c r="N25" s="75"/>
      <c r="O25" s="76"/>
      <c r="P25" s="43" t="s">
        <v>58</v>
      </c>
      <c r="Q25" s="44" t="s">
        <v>2</v>
      </c>
      <c r="R25" s="45" t="s">
        <v>59</v>
      </c>
      <c r="S25" s="45"/>
      <c r="T25" s="45"/>
      <c r="U25" s="7"/>
    </row>
    <row r="26" spans="2:30" ht="89.25" customHeight="1" x14ac:dyDescent="0.25">
      <c r="B26" s="4"/>
      <c r="C26" s="39">
        <v>2910701</v>
      </c>
      <c r="D26" s="46"/>
      <c r="E26" s="39" t="s">
        <v>61</v>
      </c>
      <c r="F26" s="42">
        <v>-343840.36025000014</v>
      </c>
      <c r="G26" s="73" t="s">
        <v>80</v>
      </c>
      <c r="H26" s="73"/>
      <c r="I26" s="73"/>
      <c r="J26" s="73"/>
      <c r="K26" s="74"/>
      <c r="L26" s="75"/>
      <c r="M26" s="75"/>
      <c r="N26" s="75"/>
      <c r="O26" s="76"/>
      <c r="P26" s="43" t="s">
        <v>58</v>
      </c>
      <c r="Q26" s="44" t="s">
        <v>2</v>
      </c>
      <c r="R26" s="45" t="s">
        <v>59</v>
      </c>
      <c r="S26" s="45"/>
      <c r="T26" s="45"/>
      <c r="U26" s="7"/>
    </row>
    <row r="27" spans="2:30" ht="10.5" customHeight="1" thickBot="1" x14ac:dyDescent="0.3"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spans="2:30" ht="49.5" customHeight="1" x14ac:dyDescent="0.25"/>
    <row r="29" spans="2:30" ht="4.5" customHeight="1" x14ac:dyDescent="0.25">
      <c r="V29" t="s">
        <v>62</v>
      </c>
    </row>
  </sheetData>
  <sheetProtection formatRows="0" insertRows="0"/>
  <mergeCells count="43">
    <mergeCell ref="B1:U1"/>
    <mergeCell ref="C4:D4"/>
    <mergeCell ref="E4:F4"/>
    <mergeCell ref="H4:I4"/>
    <mergeCell ref="J4:L4"/>
    <mergeCell ref="N4:T4"/>
    <mergeCell ref="C6:D6"/>
    <mergeCell ref="E6:F6"/>
    <mergeCell ref="H6:I6"/>
    <mergeCell ref="J6:L6"/>
    <mergeCell ref="N6:T14"/>
    <mergeCell ref="C8:D8"/>
    <mergeCell ref="E8:F8"/>
    <mergeCell ref="H8:I8"/>
    <mergeCell ref="J8:L8"/>
    <mergeCell ref="C10:D10"/>
    <mergeCell ref="C18:H18"/>
    <mergeCell ref="J18:Q18"/>
    <mergeCell ref="R18:T18"/>
    <mergeCell ref="E10:F10"/>
    <mergeCell ref="H10:I10"/>
    <mergeCell ref="J10:L10"/>
    <mergeCell ref="C12:D12"/>
    <mergeCell ref="E12:F12"/>
    <mergeCell ref="H12:I12"/>
    <mergeCell ref="J12:L12"/>
    <mergeCell ref="C14:D14"/>
    <mergeCell ref="E14:F14"/>
    <mergeCell ref="H14:I14"/>
    <mergeCell ref="J14:L14"/>
    <mergeCell ref="C17:S17"/>
    <mergeCell ref="C19:H19"/>
    <mergeCell ref="J19:Q19"/>
    <mergeCell ref="R19:T19"/>
    <mergeCell ref="C22:S22"/>
    <mergeCell ref="G23:J23"/>
    <mergeCell ref="K23:O23"/>
    <mergeCell ref="G24:J24"/>
    <mergeCell ref="K24:O24"/>
    <mergeCell ref="G25:J25"/>
    <mergeCell ref="K25:O25"/>
    <mergeCell ref="G26:J26"/>
    <mergeCell ref="K26:O26"/>
  </mergeCells>
  <conditionalFormatting sqref="E12:F12">
    <cfRule type="expression" dxfId="266" priority="74">
      <formula>E14&gt;0.15</formula>
    </cfRule>
    <cfRule type="expression" dxfId="265" priority="75">
      <formula>E14&lt;0</formula>
    </cfRule>
    <cfRule type="expression" dxfId="264" priority="76">
      <formula>E14&gt;=0</formula>
    </cfRule>
  </conditionalFormatting>
  <conditionalFormatting sqref="E14:F14 J14:L14">
    <cfRule type="expression" dxfId="263" priority="71">
      <formula>E14&gt;0.15</formula>
    </cfRule>
    <cfRule type="expression" dxfId="262" priority="72">
      <formula>E14&lt;0</formula>
    </cfRule>
    <cfRule type="expression" dxfId="261" priority="73">
      <formula>E14&gt;=0</formula>
    </cfRule>
  </conditionalFormatting>
  <conditionalFormatting sqref="C19:H19">
    <cfRule type="expression" dxfId="260" priority="70">
      <formula>"j14&gt;0,15"</formula>
    </cfRule>
  </conditionalFormatting>
  <conditionalFormatting sqref="J12:L12">
    <cfRule type="expression" dxfId="259" priority="67">
      <formula>J14&gt;0.15</formula>
    </cfRule>
    <cfRule type="expression" dxfId="258" priority="68">
      <formula>J14&lt;0</formula>
    </cfRule>
    <cfRule type="expression" dxfId="257" priority="69">
      <formula>J14&gt;=0</formula>
    </cfRule>
  </conditionalFormatting>
  <conditionalFormatting sqref="E12:F12">
    <cfRule type="expression" dxfId="256" priority="64">
      <formula>E14&gt;0.15</formula>
    </cfRule>
    <cfRule type="expression" dxfId="255" priority="65">
      <formula>E14&lt;0</formula>
    </cfRule>
    <cfRule type="expression" dxfId="254" priority="66">
      <formula>E14&gt;=0</formula>
    </cfRule>
  </conditionalFormatting>
  <conditionalFormatting sqref="J12:L12">
    <cfRule type="expression" dxfId="253" priority="61">
      <formula>J14&gt;0.15</formula>
    </cfRule>
    <cfRule type="expression" dxfId="252" priority="62">
      <formula>J14&lt;0</formula>
    </cfRule>
    <cfRule type="expression" dxfId="251" priority="63">
      <formula>J14&gt;=0</formula>
    </cfRule>
  </conditionalFormatting>
  <conditionalFormatting sqref="E12:F12">
    <cfRule type="expression" dxfId="250" priority="58">
      <formula>E14&gt;0.15</formula>
    </cfRule>
    <cfRule type="expression" dxfId="249" priority="59">
      <formula>E14&lt;0</formula>
    </cfRule>
    <cfRule type="expression" dxfId="248" priority="60">
      <formula>E14&gt;=0</formula>
    </cfRule>
  </conditionalFormatting>
  <conditionalFormatting sqref="J12:L12">
    <cfRule type="expression" dxfId="247" priority="55">
      <formula>J14&gt;0.15</formula>
    </cfRule>
    <cfRule type="expression" dxfId="246" priority="56">
      <formula>J14&lt;0</formula>
    </cfRule>
    <cfRule type="expression" dxfId="245" priority="57">
      <formula>J14&gt;=0</formula>
    </cfRule>
  </conditionalFormatting>
  <conditionalFormatting sqref="E12:F12">
    <cfRule type="expression" dxfId="244" priority="52">
      <formula>E14&gt;0.15</formula>
    </cfRule>
    <cfRule type="expression" dxfId="243" priority="53">
      <formula>E14&lt;0</formula>
    </cfRule>
    <cfRule type="expression" dxfId="242" priority="54">
      <formula>E14&gt;=0</formula>
    </cfRule>
  </conditionalFormatting>
  <conditionalFormatting sqref="J12:L12">
    <cfRule type="expression" dxfId="241" priority="49">
      <formula>J14&gt;0.15</formula>
    </cfRule>
    <cfRule type="expression" dxfId="240" priority="50">
      <formula>J14&lt;0</formula>
    </cfRule>
    <cfRule type="expression" dxfId="239" priority="51">
      <formula>J14&gt;=0</formula>
    </cfRule>
  </conditionalFormatting>
  <conditionalFormatting sqref="E12:F12">
    <cfRule type="expression" dxfId="238" priority="46">
      <formula>E14&gt;0.15</formula>
    </cfRule>
    <cfRule type="expression" dxfId="237" priority="47">
      <formula>E14&lt;0</formula>
    </cfRule>
    <cfRule type="expression" dxfId="236" priority="48">
      <formula>E14&gt;=0</formula>
    </cfRule>
  </conditionalFormatting>
  <conditionalFormatting sqref="J12:L12">
    <cfRule type="expression" dxfId="235" priority="43">
      <formula>J14&gt;0.15</formula>
    </cfRule>
    <cfRule type="expression" dxfId="234" priority="44">
      <formula>J14&lt;0</formula>
    </cfRule>
    <cfRule type="expression" dxfId="233" priority="45">
      <formula>J14&gt;=0</formula>
    </cfRule>
  </conditionalFormatting>
  <conditionalFormatting sqref="E12:F12">
    <cfRule type="expression" dxfId="232" priority="40">
      <formula>E14&gt;0.15</formula>
    </cfRule>
    <cfRule type="expression" dxfId="231" priority="41">
      <formula>E14&lt;0</formula>
    </cfRule>
    <cfRule type="expression" dxfId="230" priority="42">
      <formula>E14&gt;=0</formula>
    </cfRule>
  </conditionalFormatting>
  <conditionalFormatting sqref="J12:L12">
    <cfRule type="expression" dxfId="229" priority="37">
      <formula>J14&gt;0.15</formula>
    </cfRule>
    <cfRule type="expression" dxfId="228" priority="38">
      <formula>J14&lt;0</formula>
    </cfRule>
    <cfRule type="expression" dxfId="227" priority="39">
      <formula>J14&gt;=0</formula>
    </cfRule>
  </conditionalFormatting>
  <conditionalFormatting sqref="E12:F12">
    <cfRule type="expression" dxfId="226" priority="34">
      <formula>E14&gt;0.15</formula>
    </cfRule>
    <cfRule type="expression" dxfId="225" priority="35">
      <formula>E14&lt;0</formula>
    </cfRule>
    <cfRule type="expression" dxfId="224" priority="36">
      <formula>E14&gt;=0</formula>
    </cfRule>
  </conditionalFormatting>
  <conditionalFormatting sqref="E12:F12">
    <cfRule type="expression" dxfId="223" priority="31">
      <formula>E14&gt;0.15</formula>
    </cfRule>
    <cfRule type="expression" dxfId="222" priority="32">
      <formula>E14&lt;0</formula>
    </cfRule>
    <cfRule type="expression" dxfId="221" priority="33">
      <formula>E14&gt;=0</formula>
    </cfRule>
  </conditionalFormatting>
  <conditionalFormatting sqref="E12:F12">
    <cfRule type="expression" dxfId="220" priority="28">
      <formula>E14&gt;0.15</formula>
    </cfRule>
    <cfRule type="expression" dxfId="219" priority="29">
      <formula>E14&lt;0</formula>
    </cfRule>
    <cfRule type="expression" dxfId="218" priority="30">
      <formula>E14&gt;=0</formula>
    </cfRule>
  </conditionalFormatting>
  <conditionalFormatting sqref="E12:F12">
    <cfRule type="expression" dxfId="217" priority="25">
      <formula>E14&gt;0.15</formula>
    </cfRule>
    <cfRule type="expression" dxfId="216" priority="26">
      <formula>E14&lt;0</formula>
    </cfRule>
    <cfRule type="expression" dxfId="215" priority="27">
      <formula>E14&gt;=0</formula>
    </cfRule>
  </conditionalFormatting>
  <conditionalFormatting sqref="E12:F12">
    <cfRule type="expression" dxfId="214" priority="22">
      <formula>E14&gt;0.15</formula>
    </cfRule>
    <cfRule type="expression" dxfId="213" priority="23">
      <formula>E14&lt;0</formula>
    </cfRule>
    <cfRule type="expression" dxfId="212" priority="24">
      <formula>E14&gt;=0</formula>
    </cfRule>
  </conditionalFormatting>
  <conditionalFormatting sqref="E12:F12">
    <cfRule type="expression" dxfId="211" priority="19">
      <formula>E14&gt;0.15</formula>
    </cfRule>
    <cfRule type="expression" dxfId="210" priority="20">
      <formula>E14&lt;0</formula>
    </cfRule>
    <cfRule type="expression" dxfId="209" priority="21">
      <formula>E14&gt;=0</formula>
    </cfRule>
  </conditionalFormatting>
  <conditionalFormatting sqref="J12:L12">
    <cfRule type="expression" dxfId="208" priority="16">
      <formula>J14&gt;0.15</formula>
    </cfRule>
    <cfRule type="expression" dxfId="207" priority="17">
      <formula>J14&lt;0</formula>
    </cfRule>
    <cfRule type="expression" dxfId="206" priority="18">
      <formula>J14&gt;=0</formula>
    </cfRule>
  </conditionalFormatting>
  <conditionalFormatting sqref="J12:L12">
    <cfRule type="expression" dxfId="205" priority="13">
      <formula>J14&gt;0.15</formula>
    </cfRule>
    <cfRule type="expression" dxfId="204" priority="14">
      <formula>J14&lt;0</formula>
    </cfRule>
    <cfRule type="expression" dxfId="203" priority="15">
      <formula>J14&gt;=0</formula>
    </cfRule>
  </conditionalFormatting>
  <conditionalFormatting sqref="J12:L12">
    <cfRule type="expression" dxfId="202" priority="10">
      <formula>J14&gt;0.15</formula>
    </cfRule>
    <cfRule type="expression" dxfId="201" priority="11">
      <formula>J14&lt;0</formula>
    </cfRule>
    <cfRule type="expression" dxfId="200" priority="12">
      <formula>J14&gt;=0</formula>
    </cfRule>
  </conditionalFormatting>
  <conditionalFormatting sqref="J12:L12">
    <cfRule type="expression" dxfId="199" priority="7">
      <formula>J14&gt;0.15</formula>
    </cfRule>
    <cfRule type="expression" dxfId="198" priority="8">
      <formula>J14&lt;0</formula>
    </cfRule>
    <cfRule type="expression" dxfId="197" priority="9">
      <formula>J14&gt;=0</formula>
    </cfRule>
  </conditionalFormatting>
  <conditionalFormatting sqref="J12:L12">
    <cfRule type="expression" dxfId="196" priority="4">
      <formula>J14&gt;0.15</formula>
    </cfRule>
    <cfRule type="expression" dxfId="195" priority="5">
      <formula>J14&lt;0</formula>
    </cfRule>
    <cfRule type="expression" dxfId="194" priority="6">
      <formula>J14&gt;=0</formula>
    </cfRule>
  </conditionalFormatting>
  <conditionalFormatting sqref="J12:L12">
    <cfRule type="expression" dxfId="193" priority="1">
      <formula>J14&gt;0.15</formula>
    </cfRule>
    <cfRule type="expression" dxfId="192" priority="2">
      <formula>J14&lt;0</formula>
    </cfRule>
    <cfRule type="expression" dxfId="191" priority="3">
      <formula>J14&gt;=0</formula>
    </cfRule>
  </conditionalFormatting>
  <dataValidations count="8">
    <dataValidation type="list" allowBlank="1" showInputMessage="1" showErrorMessage="1" sqref="AE18">
      <formula1>$AD$4:$AD$14</formula1>
    </dataValidation>
    <dataValidation type="date" allowBlank="1" showInputMessage="1" showErrorMessage="1" error="A DATA DEVE ESTAR ENTRE 01/01/2008 À 31/12/2009." sqref="I19">
      <formula1>39448</formula1>
      <formula2>40178</formula2>
    </dataValidation>
    <dataValidation type="decimal" allowBlank="1" showInputMessage="1" showErrorMessage="1" sqref="E10:F10 E8:F8">
      <formula1>-999999999</formula1>
      <formula2>999999999</formula2>
    </dataValidation>
    <dataValidation type="list" allowBlank="1" showInputMessage="1" showErrorMessage="1" sqref="E4">
      <formula1>$AA$4:$AA$5</formula1>
    </dataValidation>
    <dataValidation type="list" allowBlank="1" showInputMessage="1" showErrorMessage="1" sqref="E6:F6">
      <formula1>$AB$4:$AB$19</formula1>
    </dataValidation>
    <dataValidation type="list" allowBlank="1" showInputMessage="1" showErrorMessage="1" sqref="J6">
      <formula1>$AD$4:$AD$15</formula1>
    </dataValidation>
    <dataValidation type="date" allowBlank="1" showInputMessage="1" showErrorMessage="1" error="A DATA DEVE ESTAR ENTRE 01/01/2008 À 31/12/2009" sqref="R27:S28">
      <formula1>39448</formula1>
      <formula2>40178</formula2>
    </dataValidation>
    <dataValidation type="whole" allowBlank="1" showInputMessage="1" showErrorMessage="1" errorTitle="Ops..." error="Digite o valor do desvio em reais!" sqref="C24:C28">
      <formula1>-99999999</formula1>
      <formula2>99999999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55" orientation="landscape" r:id="rId1"/>
  <headerFooter>
    <oddFooter>&amp;CImpresso em &amp;D &amp;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2"/>
  <sheetViews>
    <sheetView zoomScale="70" zoomScaleNormal="70" workbookViewId="0">
      <pane ySplit="15" topLeftCell="A28" activePane="bottomLeft" state="frozen"/>
      <selection pane="bottomLeft" activeCell="T27" sqref="T27"/>
    </sheetView>
  </sheetViews>
  <sheetFormatPr defaultColWidth="17.28515625" defaultRowHeight="15" x14ac:dyDescent="0.25"/>
  <cols>
    <col min="1" max="1" width="1.28515625" customWidth="1"/>
    <col min="2" max="2" width="0.85546875" customWidth="1"/>
    <col min="3" max="4" width="14.5703125" customWidth="1"/>
    <col min="5" max="5" width="16.7109375" customWidth="1"/>
    <col min="6" max="6" width="15.140625" customWidth="1"/>
    <col min="7" max="7" width="1.7109375" customWidth="1"/>
    <col min="8" max="8" width="14.28515625" customWidth="1"/>
    <col min="9" max="9" width="16.42578125" customWidth="1"/>
    <col min="10" max="10" width="6.85546875" customWidth="1"/>
    <col min="11" max="11" width="12.28515625" customWidth="1"/>
    <col min="12" max="12" width="10.42578125" customWidth="1"/>
    <col min="13" max="13" width="1.42578125" customWidth="1"/>
    <col min="14" max="14" width="7.140625" customWidth="1"/>
    <col min="15" max="15" width="7.28515625" customWidth="1"/>
    <col min="16" max="16" width="17.7109375" customWidth="1"/>
    <col min="17" max="17" width="13.5703125" customWidth="1"/>
    <col min="18" max="18" width="14" customWidth="1"/>
    <col min="19" max="20" width="13.7109375" customWidth="1"/>
    <col min="21" max="21" width="0.85546875" customWidth="1"/>
    <col min="22" max="22" width="5.28515625" customWidth="1"/>
    <col min="23" max="28" width="17.28515625" hidden="1" customWidth="1"/>
    <col min="29" max="29" width="21.5703125" hidden="1" customWidth="1"/>
    <col min="30" max="30" width="10.7109375" hidden="1" customWidth="1"/>
    <col min="31" max="31" width="17.28515625" hidden="1" customWidth="1"/>
    <col min="32" max="61" width="17.28515625" customWidth="1"/>
    <col min="62" max="62" width="13.5703125" customWidth="1"/>
    <col min="63" max="3100" width="17.28515625" customWidth="1"/>
  </cols>
  <sheetData>
    <row r="1" spans="2:30" ht="68.25" customHeight="1" thickBot="1" x14ac:dyDescent="0.3">
      <c r="B1" s="115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7"/>
    </row>
    <row r="2" spans="2:30" ht="5.0999999999999996" customHeight="1" thickBot="1" x14ac:dyDescent="0.3"/>
    <row r="3" spans="2:30" ht="5.0999999999999996" customHeight="1" thickBot="1" x14ac:dyDescent="0.3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2:30" ht="19.5" thickBot="1" x14ac:dyDescent="0.3">
      <c r="B4" s="4"/>
      <c r="C4" s="98" t="s">
        <v>1</v>
      </c>
      <c r="D4" s="99"/>
      <c r="E4" s="118" t="s">
        <v>2</v>
      </c>
      <c r="F4" s="119"/>
      <c r="G4" s="5"/>
      <c r="H4" s="98" t="s">
        <v>3</v>
      </c>
      <c r="I4" s="99"/>
      <c r="J4" s="100" t="str">
        <f>VLOOKUP(E6,AB4:AC19,2,)</f>
        <v>Ana Elizabeth</v>
      </c>
      <c r="K4" s="100"/>
      <c r="L4" s="100"/>
      <c r="M4" s="6"/>
      <c r="N4" s="120" t="s">
        <v>4</v>
      </c>
      <c r="O4" s="121"/>
      <c r="P4" s="121"/>
      <c r="Q4" s="121"/>
      <c r="R4" s="121"/>
      <c r="S4" s="121"/>
      <c r="T4" s="122"/>
      <c r="U4" s="7"/>
      <c r="AA4" s="8" t="s">
        <v>2</v>
      </c>
      <c r="AB4" s="8" t="s">
        <v>5</v>
      </c>
      <c r="AC4" s="8" t="s">
        <v>6</v>
      </c>
      <c r="AD4" s="9">
        <v>41275</v>
      </c>
    </row>
    <row r="5" spans="2:30" ht="4.5" customHeight="1" thickBot="1" x14ac:dyDescent="0.35">
      <c r="B5" s="4"/>
      <c r="C5" s="10"/>
      <c r="D5" s="10"/>
      <c r="E5" s="5"/>
      <c r="F5" s="5"/>
      <c r="G5" s="5"/>
      <c r="H5" s="11"/>
      <c r="I5" s="11"/>
      <c r="J5" s="6"/>
      <c r="K5" s="6"/>
      <c r="L5" s="6"/>
      <c r="M5" s="6"/>
      <c r="N5" s="12"/>
      <c r="O5" s="12"/>
      <c r="P5" s="13"/>
      <c r="Q5" s="14"/>
      <c r="R5" s="14"/>
      <c r="S5" s="14"/>
      <c r="T5" s="6"/>
      <c r="U5" s="7"/>
      <c r="AA5" s="8" t="s">
        <v>7</v>
      </c>
      <c r="AB5" s="8" t="s">
        <v>8</v>
      </c>
      <c r="AC5" s="8" t="s">
        <v>9</v>
      </c>
      <c r="AD5" s="9">
        <v>41306</v>
      </c>
    </row>
    <row r="6" spans="2:30" ht="18.75" customHeight="1" x14ac:dyDescent="0.25">
      <c r="B6" s="4"/>
      <c r="C6" s="98" t="s">
        <v>10</v>
      </c>
      <c r="D6" s="99"/>
      <c r="E6" s="100" t="s">
        <v>8</v>
      </c>
      <c r="F6" s="100"/>
      <c r="G6" s="5"/>
      <c r="H6" s="101" t="s">
        <v>11</v>
      </c>
      <c r="I6" s="102"/>
      <c r="J6" s="103">
        <v>41306</v>
      </c>
      <c r="K6" s="104"/>
      <c r="L6" s="105"/>
      <c r="M6" s="6"/>
      <c r="N6" s="106"/>
      <c r="O6" s="107"/>
      <c r="P6" s="107"/>
      <c r="Q6" s="107"/>
      <c r="R6" s="107"/>
      <c r="S6" s="107"/>
      <c r="T6" s="108"/>
      <c r="U6" s="7"/>
      <c r="AA6" s="8"/>
      <c r="AB6" s="8" t="s">
        <v>12</v>
      </c>
      <c r="AC6" s="8" t="s">
        <v>13</v>
      </c>
      <c r="AD6" s="9">
        <v>41334</v>
      </c>
    </row>
    <row r="7" spans="2:30" ht="4.5" customHeight="1" x14ac:dyDescent="0.25">
      <c r="B7" s="4"/>
      <c r="C7" s="10"/>
      <c r="D7" s="10"/>
      <c r="E7" s="5"/>
      <c r="F7" s="5"/>
      <c r="G7" s="5"/>
      <c r="H7" s="11"/>
      <c r="I7" s="11"/>
      <c r="J7" s="6"/>
      <c r="K7" s="6"/>
      <c r="L7" s="6"/>
      <c r="M7" s="6"/>
      <c r="N7" s="109"/>
      <c r="O7" s="110"/>
      <c r="P7" s="110"/>
      <c r="Q7" s="110"/>
      <c r="R7" s="110"/>
      <c r="S7" s="110"/>
      <c r="T7" s="111"/>
      <c r="U7" s="7"/>
      <c r="AA7" s="8"/>
      <c r="AB7" s="8" t="s">
        <v>14</v>
      </c>
      <c r="AC7" s="8" t="s">
        <v>15</v>
      </c>
      <c r="AD7" s="9">
        <v>41365</v>
      </c>
    </row>
    <row r="8" spans="2:30" ht="18.75" x14ac:dyDescent="0.3">
      <c r="B8" s="4"/>
      <c r="C8" s="90" t="s">
        <v>16</v>
      </c>
      <c r="D8" s="90"/>
      <c r="E8" s="89">
        <v>12403491.429999998</v>
      </c>
      <c r="F8" s="89"/>
      <c r="G8" s="5"/>
      <c r="H8" s="90" t="s">
        <v>17</v>
      </c>
      <c r="I8" s="90"/>
      <c r="J8" s="91">
        <v>24725157.569999997</v>
      </c>
      <c r="K8" s="92"/>
      <c r="L8" s="93"/>
      <c r="M8" s="6"/>
      <c r="N8" s="109"/>
      <c r="O8" s="110"/>
      <c r="P8" s="110"/>
      <c r="Q8" s="110"/>
      <c r="R8" s="110"/>
      <c r="S8" s="110"/>
      <c r="T8" s="111"/>
      <c r="U8" s="7"/>
      <c r="AA8" s="8"/>
      <c r="AB8" s="8" t="s">
        <v>18</v>
      </c>
      <c r="AC8" s="8" t="s">
        <v>19</v>
      </c>
      <c r="AD8" s="9">
        <v>41395</v>
      </c>
    </row>
    <row r="9" spans="2:30" ht="4.5" customHeight="1" x14ac:dyDescent="0.3">
      <c r="B9" s="4"/>
      <c r="C9" s="15"/>
      <c r="D9" s="16"/>
      <c r="E9" s="17"/>
      <c r="F9" s="17"/>
      <c r="G9" s="5"/>
      <c r="H9" s="11"/>
      <c r="I9" s="11"/>
      <c r="J9" s="18"/>
      <c r="K9" s="18"/>
      <c r="L9" s="18"/>
      <c r="M9" s="6"/>
      <c r="N9" s="109"/>
      <c r="O9" s="110"/>
      <c r="P9" s="110"/>
      <c r="Q9" s="110"/>
      <c r="R9" s="110"/>
      <c r="S9" s="110"/>
      <c r="T9" s="111"/>
      <c r="U9" s="7"/>
      <c r="AA9" s="8"/>
      <c r="AB9" s="8" t="s">
        <v>20</v>
      </c>
      <c r="AC9" s="8" t="s">
        <v>21</v>
      </c>
      <c r="AD9" s="9">
        <v>41426</v>
      </c>
    </row>
    <row r="10" spans="2:30" ht="18.75" x14ac:dyDescent="0.3">
      <c r="B10" s="4"/>
      <c r="C10" s="90" t="s">
        <v>22</v>
      </c>
      <c r="D10" s="90"/>
      <c r="E10" s="89">
        <v>11419752.019999987</v>
      </c>
      <c r="F10" s="89"/>
      <c r="G10" s="5"/>
      <c r="H10" s="90" t="s">
        <v>23</v>
      </c>
      <c r="I10" s="90"/>
      <c r="J10" s="91">
        <v>23672458.229999922</v>
      </c>
      <c r="K10" s="92"/>
      <c r="L10" s="93"/>
      <c r="M10" s="6"/>
      <c r="N10" s="109"/>
      <c r="O10" s="110"/>
      <c r="P10" s="110"/>
      <c r="Q10" s="110"/>
      <c r="R10" s="110"/>
      <c r="S10" s="110"/>
      <c r="T10" s="111"/>
      <c r="U10" s="7"/>
      <c r="AA10" s="8"/>
      <c r="AB10" s="8" t="s">
        <v>24</v>
      </c>
      <c r="AC10" s="8" t="s">
        <v>25</v>
      </c>
      <c r="AD10" s="9">
        <v>41456</v>
      </c>
    </row>
    <row r="11" spans="2:30" ht="4.5" customHeight="1" x14ac:dyDescent="0.3">
      <c r="B11" s="4"/>
      <c r="C11" s="19"/>
      <c r="D11" s="16"/>
      <c r="E11" s="17"/>
      <c r="F11" s="17"/>
      <c r="G11" s="5"/>
      <c r="H11" s="11"/>
      <c r="I11" s="11"/>
      <c r="J11" s="18"/>
      <c r="K11" s="18"/>
      <c r="L11" s="18"/>
      <c r="M11" s="6"/>
      <c r="N11" s="109"/>
      <c r="O11" s="110"/>
      <c r="P11" s="110"/>
      <c r="Q11" s="110"/>
      <c r="R11" s="110"/>
      <c r="S11" s="110"/>
      <c r="T11" s="111"/>
      <c r="U11" s="7"/>
      <c r="AA11" s="8"/>
      <c r="AB11" s="8" t="s">
        <v>26</v>
      </c>
      <c r="AC11" s="8" t="s">
        <v>27</v>
      </c>
      <c r="AD11" s="9">
        <v>41487</v>
      </c>
    </row>
    <row r="12" spans="2:30" ht="18.75" x14ac:dyDescent="0.3">
      <c r="B12" s="4"/>
      <c r="C12" s="94" t="s">
        <v>28</v>
      </c>
      <c r="D12" s="94"/>
      <c r="E12" s="89">
        <f>IF(E8="","",E8-E10)</f>
        <v>983739.41000001132</v>
      </c>
      <c r="F12" s="89"/>
      <c r="G12" s="5"/>
      <c r="H12" s="94" t="s">
        <v>28</v>
      </c>
      <c r="I12" s="94"/>
      <c r="J12" s="95">
        <f>IF(J8="","",J8-J10)</f>
        <v>1052699.3400000744</v>
      </c>
      <c r="K12" s="95"/>
      <c r="L12" s="95"/>
      <c r="M12" s="6"/>
      <c r="N12" s="109"/>
      <c r="O12" s="110"/>
      <c r="P12" s="110"/>
      <c r="Q12" s="110"/>
      <c r="R12" s="110"/>
      <c r="S12" s="110"/>
      <c r="T12" s="111"/>
      <c r="U12" s="7"/>
      <c r="AA12" s="8"/>
      <c r="AB12" s="8" t="s">
        <v>29</v>
      </c>
      <c r="AC12" s="8" t="s">
        <v>21</v>
      </c>
      <c r="AD12" s="9">
        <v>41518</v>
      </c>
    </row>
    <row r="13" spans="2:30" ht="4.5" customHeight="1" x14ac:dyDescent="0.3">
      <c r="B13" s="4"/>
      <c r="C13" s="19"/>
      <c r="D13" s="16"/>
      <c r="E13" s="17"/>
      <c r="F13" s="17"/>
      <c r="G13" s="5"/>
      <c r="H13" s="11"/>
      <c r="I13" s="11"/>
      <c r="J13" s="20"/>
      <c r="K13" s="20"/>
      <c r="L13" s="20"/>
      <c r="M13" s="6"/>
      <c r="N13" s="109"/>
      <c r="O13" s="110"/>
      <c r="P13" s="110"/>
      <c r="Q13" s="110"/>
      <c r="R13" s="110"/>
      <c r="S13" s="110"/>
      <c r="T13" s="111"/>
      <c r="U13" s="7"/>
      <c r="AA13" s="8"/>
      <c r="AB13" s="8" t="s">
        <v>30</v>
      </c>
      <c r="AC13" s="8" t="s">
        <v>31</v>
      </c>
      <c r="AD13" s="9">
        <v>41548</v>
      </c>
    </row>
    <row r="14" spans="2:30" ht="19.5" thickBot="1" x14ac:dyDescent="0.35">
      <c r="B14" s="4"/>
      <c r="C14" s="94" t="s">
        <v>32</v>
      </c>
      <c r="D14" s="94"/>
      <c r="E14" s="96">
        <f>IF(ISERROR(E8/E10-1),"",E8/E10-1)</f>
        <v>8.614367529847744E-2</v>
      </c>
      <c r="F14" s="96"/>
      <c r="G14" s="5"/>
      <c r="H14" s="94" t="s">
        <v>32</v>
      </c>
      <c r="I14" s="94"/>
      <c r="J14" s="96">
        <f>IF(ISERROR(J8/J10-1),"",J8/J10-1)</f>
        <v>4.446937152754149E-2</v>
      </c>
      <c r="K14" s="96"/>
      <c r="L14" s="96"/>
      <c r="M14" s="6"/>
      <c r="N14" s="112"/>
      <c r="O14" s="113"/>
      <c r="P14" s="113"/>
      <c r="Q14" s="113"/>
      <c r="R14" s="113"/>
      <c r="S14" s="113"/>
      <c r="T14" s="114"/>
      <c r="U14" s="7"/>
      <c r="AA14" s="8"/>
      <c r="AB14" s="8" t="s">
        <v>33</v>
      </c>
      <c r="AC14" s="8" t="s">
        <v>34</v>
      </c>
      <c r="AD14" s="9">
        <v>41579</v>
      </c>
    </row>
    <row r="15" spans="2:30" ht="3.75" customHeight="1" thickBot="1" x14ac:dyDescent="0.3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3"/>
      <c r="AA15" s="8"/>
      <c r="AB15" s="8" t="s">
        <v>35</v>
      </c>
      <c r="AC15" s="8" t="s">
        <v>36</v>
      </c>
      <c r="AD15" s="9">
        <v>41609</v>
      </c>
    </row>
    <row r="16" spans="2:30" ht="7.5" customHeight="1" thickBot="1" x14ac:dyDescent="0.3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AA16" s="8"/>
      <c r="AB16" s="8" t="s">
        <v>37</v>
      </c>
      <c r="AC16" s="8" t="s">
        <v>38</v>
      </c>
      <c r="AD16" s="9"/>
    </row>
    <row r="17" spans="2:30" ht="28.5" customHeight="1" x14ac:dyDescent="0.25">
      <c r="B17" s="1"/>
      <c r="C17" s="81" t="s">
        <v>39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97"/>
      <c r="S17" s="97"/>
      <c r="T17" s="2"/>
      <c r="U17" s="3"/>
      <c r="AA17" s="8"/>
      <c r="AB17" s="8" t="s">
        <v>40</v>
      </c>
      <c r="AC17" s="8" t="s">
        <v>41</v>
      </c>
      <c r="AD17" s="9"/>
    </row>
    <row r="18" spans="2:30" s="27" customFormat="1" ht="41.25" customHeight="1" x14ac:dyDescent="0.25">
      <c r="B18" s="24"/>
      <c r="C18" s="85" t="s">
        <v>42</v>
      </c>
      <c r="D18" s="86"/>
      <c r="E18" s="86"/>
      <c r="F18" s="86"/>
      <c r="G18" s="86"/>
      <c r="H18" s="87"/>
      <c r="I18" s="25" t="s">
        <v>43</v>
      </c>
      <c r="J18" s="85" t="s">
        <v>44</v>
      </c>
      <c r="K18" s="86"/>
      <c r="L18" s="86"/>
      <c r="M18" s="86"/>
      <c r="N18" s="86"/>
      <c r="O18" s="86"/>
      <c r="P18" s="86"/>
      <c r="Q18" s="87"/>
      <c r="R18" s="88" t="s">
        <v>3</v>
      </c>
      <c r="S18" s="88"/>
      <c r="T18" s="88"/>
      <c r="U18" s="26"/>
      <c r="AA18" s="28"/>
      <c r="AB18" s="8" t="s">
        <v>7</v>
      </c>
      <c r="AC18" s="8" t="s">
        <v>45</v>
      </c>
      <c r="AD18" s="9"/>
    </row>
    <row r="19" spans="2:30" ht="33" customHeight="1" x14ac:dyDescent="0.25">
      <c r="B19" s="4"/>
      <c r="C19" s="77"/>
      <c r="D19" s="78"/>
      <c r="E19" s="78"/>
      <c r="F19" s="78"/>
      <c r="G19" s="78"/>
      <c r="H19" s="79"/>
      <c r="I19" s="29"/>
      <c r="J19" s="77"/>
      <c r="K19" s="78"/>
      <c r="L19" s="78"/>
      <c r="M19" s="78"/>
      <c r="N19" s="78"/>
      <c r="O19" s="78"/>
      <c r="P19" s="78"/>
      <c r="Q19" s="79"/>
      <c r="R19" s="80"/>
      <c r="S19" s="80"/>
      <c r="T19" s="80"/>
      <c r="U19" s="7"/>
      <c r="AA19" s="8"/>
      <c r="AB19" s="8" t="s">
        <v>46</v>
      </c>
      <c r="AC19" s="8"/>
      <c r="AD19" s="8"/>
    </row>
    <row r="20" spans="2:30" ht="33" customHeight="1" x14ac:dyDescent="0.25">
      <c r="B20" s="4"/>
      <c r="C20" s="125"/>
      <c r="D20" s="125"/>
      <c r="E20" s="125"/>
      <c r="F20" s="125"/>
      <c r="G20" s="125"/>
      <c r="H20" s="125"/>
      <c r="I20" s="29"/>
      <c r="J20" s="125"/>
      <c r="K20" s="125"/>
      <c r="L20" s="125"/>
      <c r="M20" s="125"/>
      <c r="N20" s="125"/>
      <c r="O20" s="125"/>
      <c r="P20" s="125"/>
      <c r="Q20" s="125"/>
      <c r="R20" s="80"/>
      <c r="S20" s="80"/>
      <c r="T20" s="80"/>
      <c r="U20" s="7"/>
    </row>
    <row r="21" spans="2:30" ht="5.0999999999999996" customHeight="1" thickBot="1" x14ac:dyDescent="0.35">
      <c r="B21" s="2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22"/>
      <c r="U21" s="23"/>
    </row>
    <row r="22" spans="2:30" ht="5.0999999999999996" customHeight="1" thickBot="1" x14ac:dyDescent="0.35">
      <c r="B22" s="6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6"/>
      <c r="U22" s="6"/>
    </row>
    <row r="23" spans="2:30" ht="25.5" customHeight="1" x14ac:dyDescent="0.25">
      <c r="B23" s="1"/>
      <c r="C23" s="81" t="s">
        <v>47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2"/>
      <c r="U23" s="3"/>
    </row>
    <row r="24" spans="2:30" s="38" customFormat="1" ht="42" customHeight="1" x14ac:dyDescent="0.25">
      <c r="B24" s="32"/>
      <c r="C24" s="33" t="s">
        <v>48</v>
      </c>
      <c r="D24" s="33" t="s">
        <v>49</v>
      </c>
      <c r="E24" s="34" t="s">
        <v>50</v>
      </c>
      <c r="F24" s="33" t="s">
        <v>49</v>
      </c>
      <c r="G24" s="82" t="s">
        <v>51</v>
      </c>
      <c r="H24" s="83"/>
      <c r="I24" s="83"/>
      <c r="J24" s="84"/>
      <c r="K24" s="82" t="s">
        <v>52</v>
      </c>
      <c r="L24" s="83"/>
      <c r="M24" s="83"/>
      <c r="N24" s="83"/>
      <c r="O24" s="84"/>
      <c r="P24" s="35" t="s">
        <v>3</v>
      </c>
      <c r="Q24" s="35" t="s">
        <v>53</v>
      </c>
      <c r="R24" s="35" t="s">
        <v>54</v>
      </c>
      <c r="S24" s="36" t="s">
        <v>55</v>
      </c>
      <c r="T24" s="36" t="s">
        <v>43</v>
      </c>
      <c r="U24" s="37"/>
    </row>
    <row r="25" spans="2:30" ht="127.5" customHeight="1" x14ac:dyDescent="0.25">
      <c r="B25" s="4"/>
      <c r="C25" s="39">
        <v>2910701</v>
      </c>
      <c r="D25" s="47">
        <v>1059878.0600000005</v>
      </c>
      <c r="E25" s="39" t="s">
        <v>63</v>
      </c>
      <c r="F25" s="47">
        <v>-253937.66000000003</v>
      </c>
      <c r="G25" s="73" t="s">
        <v>64</v>
      </c>
      <c r="H25" s="73"/>
      <c r="I25" s="73"/>
      <c r="J25" s="73"/>
      <c r="K25" s="124"/>
      <c r="L25" s="124"/>
      <c r="M25" s="124"/>
      <c r="N25" s="124"/>
      <c r="O25" s="124"/>
      <c r="P25" s="43" t="s">
        <v>58</v>
      </c>
      <c r="Q25" s="48" t="s">
        <v>2</v>
      </c>
      <c r="R25" s="49" t="s">
        <v>59</v>
      </c>
      <c r="T25" s="49"/>
      <c r="U25" s="7"/>
    </row>
    <row r="26" spans="2:30" ht="80.099999999999994" customHeight="1" x14ac:dyDescent="0.25">
      <c r="B26" s="4"/>
      <c r="C26" s="39">
        <v>2910701</v>
      </c>
      <c r="D26" s="47">
        <v>1059878.0600000005</v>
      </c>
      <c r="E26" s="39" t="s">
        <v>61</v>
      </c>
      <c r="F26" s="47">
        <v>-171193.77</v>
      </c>
      <c r="G26" s="73" t="s">
        <v>65</v>
      </c>
      <c r="H26" s="73"/>
      <c r="I26" s="73"/>
      <c r="J26" s="73"/>
      <c r="K26" s="124"/>
      <c r="L26" s="124"/>
      <c r="M26" s="124"/>
      <c r="N26" s="124"/>
      <c r="O26" s="124"/>
      <c r="P26" s="43" t="s">
        <v>58</v>
      </c>
      <c r="Q26" s="48" t="s">
        <v>2</v>
      </c>
      <c r="R26" s="49" t="s">
        <v>59</v>
      </c>
      <c r="S26" s="49"/>
      <c r="T26" s="49"/>
      <c r="U26" s="7"/>
    </row>
    <row r="27" spans="2:30" ht="409.5" customHeight="1" x14ac:dyDescent="0.25">
      <c r="B27" s="4"/>
      <c r="C27" s="39">
        <v>4511101</v>
      </c>
      <c r="D27" s="47">
        <v>-320098.48999999964</v>
      </c>
      <c r="E27" s="39" t="s">
        <v>66</v>
      </c>
      <c r="F27" s="47">
        <v>-161352.99</v>
      </c>
      <c r="G27" s="73" t="s">
        <v>67</v>
      </c>
      <c r="H27" s="123"/>
      <c r="I27" s="123"/>
      <c r="J27" s="123"/>
      <c r="K27" s="74" t="s">
        <v>81</v>
      </c>
      <c r="L27" s="75"/>
      <c r="M27" s="75"/>
      <c r="N27" s="75"/>
      <c r="O27" s="76"/>
      <c r="P27" s="43" t="s">
        <v>58</v>
      </c>
      <c r="Q27" s="48" t="s">
        <v>2</v>
      </c>
      <c r="R27" s="49" t="s">
        <v>59</v>
      </c>
      <c r="S27" s="49" t="s">
        <v>82</v>
      </c>
      <c r="T27" s="49" t="s">
        <v>83</v>
      </c>
      <c r="U27" s="7"/>
    </row>
    <row r="28" spans="2:30" ht="120.75" customHeight="1" x14ac:dyDescent="0.25">
      <c r="B28" s="4"/>
      <c r="C28" s="39">
        <v>2910701</v>
      </c>
      <c r="D28" s="47">
        <v>1059878.0600000005</v>
      </c>
      <c r="E28" s="39" t="s">
        <v>68</v>
      </c>
      <c r="F28" s="47">
        <v>-155281.09999999998</v>
      </c>
      <c r="G28" s="73" t="s">
        <v>69</v>
      </c>
      <c r="H28" s="73"/>
      <c r="I28" s="73"/>
      <c r="J28" s="73"/>
      <c r="K28" s="74"/>
      <c r="L28" s="75"/>
      <c r="M28" s="75"/>
      <c r="N28" s="75"/>
      <c r="O28" s="76"/>
      <c r="P28" s="43" t="s">
        <v>58</v>
      </c>
      <c r="Q28" s="48" t="s">
        <v>2</v>
      </c>
      <c r="R28" s="49" t="s">
        <v>59</v>
      </c>
      <c r="S28" s="49"/>
      <c r="T28" s="49"/>
      <c r="U28" s="7"/>
    </row>
    <row r="29" spans="2:30" ht="80.099999999999994" customHeight="1" x14ac:dyDescent="0.25">
      <c r="B29" s="4"/>
      <c r="C29" s="50"/>
      <c r="D29" s="51"/>
      <c r="E29" s="52"/>
      <c r="F29" s="53"/>
      <c r="G29" s="124"/>
      <c r="H29" s="124"/>
      <c r="I29" s="124"/>
      <c r="J29" s="124"/>
      <c r="K29" s="74"/>
      <c r="L29" s="75"/>
      <c r="M29" s="75"/>
      <c r="N29" s="75"/>
      <c r="O29" s="76"/>
      <c r="P29" s="43"/>
      <c r="Q29" s="44"/>
      <c r="R29" s="45"/>
      <c r="S29" s="45"/>
      <c r="T29" s="45"/>
      <c r="U29" s="7"/>
    </row>
    <row r="30" spans="2:30" ht="10.5" customHeight="1" thickBot="1" x14ac:dyDescent="0.3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3"/>
    </row>
    <row r="31" spans="2:30" ht="49.5" customHeight="1" x14ac:dyDescent="0.25"/>
    <row r="32" spans="2:30" ht="4.5" customHeight="1" x14ac:dyDescent="0.25">
      <c r="V32" t="s">
        <v>62</v>
      </c>
    </row>
  </sheetData>
  <sheetProtection formatRows="0" insertRows="0"/>
  <mergeCells count="50">
    <mergeCell ref="B1:U1"/>
    <mergeCell ref="C4:D4"/>
    <mergeCell ref="E4:F4"/>
    <mergeCell ref="H4:I4"/>
    <mergeCell ref="J4:L4"/>
    <mergeCell ref="N4:T4"/>
    <mergeCell ref="C6:D6"/>
    <mergeCell ref="E6:F6"/>
    <mergeCell ref="H6:I6"/>
    <mergeCell ref="J6:L6"/>
    <mergeCell ref="N6:T14"/>
    <mergeCell ref="C8:D8"/>
    <mergeCell ref="E8:F8"/>
    <mergeCell ref="H8:I8"/>
    <mergeCell ref="J8:L8"/>
    <mergeCell ref="C10:D10"/>
    <mergeCell ref="C18:H18"/>
    <mergeCell ref="J18:Q18"/>
    <mergeCell ref="R18:T18"/>
    <mergeCell ref="E10:F10"/>
    <mergeCell ref="H10:I10"/>
    <mergeCell ref="J10:L10"/>
    <mergeCell ref="C12:D12"/>
    <mergeCell ref="E12:F12"/>
    <mergeCell ref="H12:I12"/>
    <mergeCell ref="J12:L12"/>
    <mergeCell ref="C14:D14"/>
    <mergeCell ref="E14:F14"/>
    <mergeCell ref="H14:I14"/>
    <mergeCell ref="J14:L14"/>
    <mergeCell ref="C17:S17"/>
    <mergeCell ref="G26:J26"/>
    <mergeCell ref="K26:O26"/>
    <mergeCell ref="C19:H19"/>
    <mergeCell ref="J19:Q19"/>
    <mergeCell ref="R19:T19"/>
    <mergeCell ref="C20:H20"/>
    <mergeCell ref="J20:Q20"/>
    <mergeCell ref="R20:T20"/>
    <mergeCell ref="C23:S23"/>
    <mergeCell ref="G24:J24"/>
    <mergeCell ref="K24:O24"/>
    <mergeCell ref="G25:J25"/>
    <mergeCell ref="K25:O25"/>
    <mergeCell ref="G27:J27"/>
    <mergeCell ref="K27:O27"/>
    <mergeCell ref="G28:J28"/>
    <mergeCell ref="K28:O28"/>
    <mergeCell ref="G29:J29"/>
    <mergeCell ref="K29:O29"/>
  </mergeCells>
  <conditionalFormatting sqref="E12:F12">
    <cfRule type="expression" dxfId="190" priority="98">
      <formula>E14&gt;0.15</formula>
    </cfRule>
    <cfRule type="expression" dxfId="189" priority="99">
      <formula>E14&lt;0</formula>
    </cfRule>
    <cfRule type="expression" dxfId="188" priority="100">
      <formula>E14&gt;=0</formula>
    </cfRule>
  </conditionalFormatting>
  <conditionalFormatting sqref="E14:F14 J14:L14">
    <cfRule type="expression" dxfId="187" priority="95">
      <formula>E14&gt;0.15</formula>
    </cfRule>
    <cfRule type="expression" dxfId="186" priority="96">
      <formula>E14&lt;0</formula>
    </cfRule>
    <cfRule type="expression" dxfId="185" priority="97">
      <formula>E14&gt;=0</formula>
    </cfRule>
  </conditionalFormatting>
  <conditionalFormatting sqref="C19:H19">
    <cfRule type="expression" dxfId="184" priority="94">
      <formula>"j14&gt;0,15"</formula>
    </cfRule>
  </conditionalFormatting>
  <conditionalFormatting sqref="J12:L12">
    <cfRule type="expression" dxfId="183" priority="91">
      <formula>J14&gt;0.15</formula>
    </cfRule>
    <cfRule type="expression" dxfId="182" priority="92">
      <formula>J14&lt;0</formula>
    </cfRule>
    <cfRule type="expression" dxfId="181" priority="93">
      <formula>J14&gt;=0</formula>
    </cfRule>
  </conditionalFormatting>
  <conditionalFormatting sqref="E12:F12">
    <cfRule type="expression" dxfId="180" priority="88">
      <formula>E14&gt;0.15</formula>
    </cfRule>
    <cfRule type="expression" dxfId="179" priority="89">
      <formula>E14&lt;0</formula>
    </cfRule>
    <cfRule type="expression" dxfId="178" priority="90">
      <formula>E14&gt;=0</formula>
    </cfRule>
  </conditionalFormatting>
  <conditionalFormatting sqref="J12:L12">
    <cfRule type="expression" dxfId="177" priority="81">
      <formula>J14&gt;0.15</formula>
    </cfRule>
    <cfRule type="expression" dxfId="176" priority="82">
      <formula>J14&lt;0</formula>
    </cfRule>
    <cfRule type="expression" dxfId="175" priority="83">
      <formula>J14&gt;=0</formula>
    </cfRule>
  </conditionalFormatting>
  <conditionalFormatting sqref="E12:F12">
    <cfRule type="expression" dxfId="174" priority="78">
      <formula>E14&gt;0.15</formula>
    </cfRule>
    <cfRule type="expression" dxfId="173" priority="79">
      <formula>E14&lt;0</formula>
    </cfRule>
    <cfRule type="expression" dxfId="172" priority="80">
      <formula>E14&gt;=0</formula>
    </cfRule>
  </conditionalFormatting>
  <conditionalFormatting sqref="J12:L12">
    <cfRule type="expression" dxfId="171" priority="72">
      <formula>J14&gt;0.15</formula>
    </cfRule>
    <cfRule type="expression" dxfId="170" priority="73">
      <formula>J14&lt;0</formula>
    </cfRule>
    <cfRule type="expression" dxfId="169" priority="74">
      <formula>J14&gt;=0</formula>
    </cfRule>
  </conditionalFormatting>
  <conditionalFormatting sqref="E12:F12">
    <cfRule type="expression" dxfId="168" priority="69">
      <formula>E14&gt;0.15</formula>
    </cfRule>
    <cfRule type="expression" dxfId="167" priority="70">
      <formula>E14&lt;0</formula>
    </cfRule>
    <cfRule type="expression" dxfId="166" priority="71">
      <formula>E14&gt;=0</formula>
    </cfRule>
  </conditionalFormatting>
  <conditionalFormatting sqref="J12:L12">
    <cfRule type="expression" dxfId="165" priority="62">
      <formula>J14&gt;0.15</formula>
    </cfRule>
    <cfRule type="expression" dxfId="164" priority="63">
      <formula>J14&lt;0</formula>
    </cfRule>
    <cfRule type="expression" dxfId="163" priority="64">
      <formula>J14&gt;=0</formula>
    </cfRule>
  </conditionalFormatting>
  <conditionalFormatting sqref="E12:F12">
    <cfRule type="expression" dxfId="162" priority="59">
      <formula>E14&gt;0.15</formula>
    </cfRule>
    <cfRule type="expression" dxfId="161" priority="60">
      <formula>E14&lt;0</formula>
    </cfRule>
    <cfRule type="expression" dxfId="160" priority="61">
      <formula>E14&gt;=0</formula>
    </cfRule>
  </conditionalFormatting>
  <conditionalFormatting sqref="J12:L12">
    <cfRule type="expression" dxfId="159" priority="52">
      <formula>J14&gt;0.15</formula>
    </cfRule>
    <cfRule type="expression" dxfId="158" priority="53">
      <formula>J14&lt;0</formula>
    </cfRule>
    <cfRule type="expression" dxfId="157" priority="54">
      <formula>J14&gt;=0</formula>
    </cfRule>
  </conditionalFormatting>
  <conditionalFormatting sqref="E12:F12">
    <cfRule type="expression" dxfId="156" priority="49">
      <formula>E14&gt;0.15</formula>
    </cfRule>
    <cfRule type="expression" dxfId="155" priority="50">
      <formula>E14&lt;0</formula>
    </cfRule>
    <cfRule type="expression" dxfId="154" priority="51">
      <formula>E14&gt;=0</formula>
    </cfRule>
  </conditionalFormatting>
  <conditionalFormatting sqref="J12:L12">
    <cfRule type="expression" dxfId="153" priority="43">
      <formula>J14&gt;0.15</formula>
    </cfRule>
    <cfRule type="expression" dxfId="152" priority="44">
      <formula>J14&lt;0</formula>
    </cfRule>
    <cfRule type="expression" dxfId="151" priority="45">
      <formula>J14&gt;=0</formula>
    </cfRule>
  </conditionalFormatting>
  <conditionalFormatting sqref="E12:F12">
    <cfRule type="expression" dxfId="150" priority="40">
      <formula>E14&gt;0.15</formula>
    </cfRule>
    <cfRule type="expression" dxfId="149" priority="41">
      <formula>E14&lt;0</formula>
    </cfRule>
    <cfRule type="expression" dxfId="148" priority="42">
      <formula>E14&gt;=0</formula>
    </cfRule>
  </conditionalFormatting>
  <conditionalFormatting sqref="E12:F12">
    <cfRule type="expression" dxfId="147" priority="34">
      <formula>E14&gt;0.15</formula>
    </cfRule>
    <cfRule type="expression" dxfId="146" priority="35">
      <formula>E14&lt;0</formula>
    </cfRule>
    <cfRule type="expression" dxfId="145" priority="36">
      <formula>E14&gt;=0</formula>
    </cfRule>
  </conditionalFormatting>
  <conditionalFormatting sqref="E12:F12">
    <cfRule type="expression" dxfId="144" priority="31">
      <formula>E14&gt;0.15</formula>
    </cfRule>
    <cfRule type="expression" dxfId="143" priority="32">
      <formula>E14&lt;0</formula>
    </cfRule>
    <cfRule type="expression" dxfId="142" priority="33">
      <formula>E14&gt;=0</formula>
    </cfRule>
  </conditionalFormatting>
  <conditionalFormatting sqref="E12:F12">
    <cfRule type="expression" dxfId="141" priority="28">
      <formula>E14&gt;0.15</formula>
    </cfRule>
    <cfRule type="expression" dxfId="140" priority="29">
      <formula>E14&lt;0</formula>
    </cfRule>
    <cfRule type="expression" dxfId="139" priority="30">
      <formula>E14&gt;=0</formula>
    </cfRule>
  </conditionalFormatting>
  <conditionalFormatting sqref="E12:F12">
    <cfRule type="expression" dxfId="138" priority="25">
      <formula>E14&gt;0.15</formula>
    </cfRule>
    <cfRule type="expression" dxfId="137" priority="26">
      <formula>E14&lt;0</formula>
    </cfRule>
    <cfRule type="expression" dxfId="136" priority="27">
      <formula>E14&gt;=0</formula>
    </cfRule>
  </conditionalFormatting>
  <conditionalFormatting sqref="E12:F12">
    <cfRule type="expression" dxfId="135" priority="22">
      <formula>E14&gt;0.15</formula>
    </cfRule>
    <cfRule type="expression" dxfId="134" priority="23">
      <formula>E14&lt;0</formula>
    </cfRule>
    <cfRule type="expression" dxfId="133" priority="24">
      <formula>E14&gt;=0</formula>
    </cfRule>
  </conditionalFormatting>
  <conditionalFormatting sqref="J12:L12">
    <cfRule type="expression" dxfId="132" priority="16">
      <formula>J14&gt;0.15</formula>
    </cfRule>
    <cfRule type="expression" dxfId="131" priority="17">
      <formula>J14&lt;0</formula>
    </cfRule>
    <cfRule type="expression" dxfId="130" priority="18">
      <formula>J14&gt;=0</formula>
    </cfRule>
  </conditionalFormatting>
  <conditionalFormatting sqref="J12:L12">
    <cfRule type="expression" dxfId="129" priority="13">
      <formula>J14&gt;0.15</formula>
    </cfRule>
    <cfRule type="expression" dxfId="128" priority="14">
      <formula>J14&lt;0</formula>
    </cfRule>
    <cfRule type="expression" dxfId="127" priority="15">
      <formula>J14&gt;=0</formula>
    </cfRule>
  </conditionalFormatting>
  <conditionalFormatting sqref="J12:L12">
    <cfRule type="expression" dxfId="126" priority="10">
      <formula>J14&gt;0.15</formula>
    </cfRule>
    <cfRule type="expression" dxfId="125" priority="11">
      <formula>J14&lt;0</formula>
    </cfRule>
    <cfRule type="expression" dxfId="124" priority="12">
      <formula>J14&gt;=0</formula>
    </cfRule>
  </conditionalFormatting>
  <conditionalFormatting sqref="J12:L12">
    <cfRule type="expression" dxfId="123" priority="7">
      <formula>J14&gt;0.15</formula>
    </cfRule>
    <cfRule type="expression" dxfId="122" priority="8">
      <formula>J14&lt;0</formula>
    </cfRule>
    <cfRule type="expression" dxfId="121" priority="9">
      <formula>J14&gt;=0</formula>
    </cfRule>
  </conditionalFormatting>
  <conditionalFormatting sqref="J12:L12">
    <cfRule type="expression" dxfId="120" priority="4">
      <formula>J14&gt;0.15</formula>
    </cfRule>
    <cfRule type="expression" dxfId="119" priority="5">
      <formula>J14&lt;0</formula>
    </cfRule>
    <cfRule type="expression" dxfId="118" priority="6">
      <formula>J14&gt;=0</formula>
    </cfRule>
  </conditionalFormatting>
  <conditionalFormatting sqref="J12:L12">
    <cfRule type="expression" dxfId="117" priority="1">
      <formula>J14&gt;0.15</formula>
    </cfRule>
    <cfRule type="expression" dxfId="116" priority="2">
      <formula>J14&lt;0</formula>
    </cfRule>
    <cfRule type="expression" dxfId="115" priority="3">
      <formula>J14&gt;=0</formula>
    </cfRule>
  </conditionalFormatting>
  <dataValidations count="8">
    <dataValidation type="list" allowBlank="1" showInputMessage="1" showErrorMessage="1" sqref="J6">
      <formula1>$AD$4:$AD$15</formula1>
    </dataValidation>
    <dataValidation type="list" allowBlank="1" showInputMessage="1" showErrorMessage="1" sqref="E6:F6">
      <formula1>$AB$4:$AB$19</formula1>
    </dataValidation>
    <dataValidation type="list" allowBlank="1" showInputMessage="1" showErrorMessage="1" sqref="E4">
      <formula1>$AA$4:$AA$5</formula1>
    </dataValidation>
    <dataValidation type="decimal" allowBlank="1" showInputMessage="1" showErrorMessage="1" sqref="E10:F10 E8:F8">
      <formula1>-999999999</formula1>
      <formula2>999999999</formula2>
    </dataValidation>
    <dataValidation type="date" allowBlank="1" showInputMessage="1" showErrorMessage="1" error="A DATA DEVE ESTAR ENTRE 01/01/2008 À 31/12/2009." sqref="I19:I20">
      <formula1>39448</formula1>
      <formula2>40178</formula2>
    </dataValidation>
    <dataValidation type="list" allowBlank="1" showInputMessage="1" showErrorMessage="1" sqref="AE18">
      <formula1>$AD$4:$AD$14</formula1>
    </dataValidation>
    <dataValidation type="whole" allowBlank="1" showInputMessage="1" showErrorMessage="1" errorTitle="Ops..." error="Digite o valor do desvio em reais!" sqref="C25:C31">
      <formula1>-99999999</formula1>
      <formula2>99999999</formula2>
    </dataValidation>
    <dataValidation type="date" allowBlank="1" showInputMessage="1" showErrorMessage="1" error="A DATA DEVE ESTAR ENTRE 01/01/2008 À 31/12/2009" sqref="R29:S31 S28">
      <formula1>39448</formula1>
      <formula2>40178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55" orientation="landscape" r:id="rId1"/>
  <headerFooter>
    <oddFooter>&amp;CImpresso em &amp;D &amp;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0"/>
  <sheetViews>
    <sheetView zoomScale="70" zoomScaleNormal="70" workbookViewId="0">
      <pane ySplit="15" topLeftCell="A26" activePane="bottomLeft" state="frozen"/>
      <selection pane="bottomLeft" activeCell="H29" sqref="H29"/>
    </sheetView>
  </sheetViews>
  <sheetFormatPr defaultColWidth="17.28515625" defaultRowHeight="15" x14ac:dyDescent="0.25"/>
  <cols>
    <col min="1" max="1" width="1.28515625" customWidth="1"/>
    <col min="2" max="2" width="0.85546875" customWidth="1"/>
    <col min="3" max="4" width="14.5703125" customWidth="1"/>
    <col min="5" max="5" width="16.7109375" customWidth="1"/>
    <col min="6" max="6" width="15.140625" customWidth="1"/>
    <col min="7" max="7" width="1.7109375" customWidth="1"/>
    <col min="8" max="8" width="14.28515625" customWidth="1"/>
    <col min="9" max="9" width="16.42578125" customWidth="1"/>
    <col min="10" max="10" width="6.85546875" customWidth="1"/>
    <col min="11" max="11" width="12.28515625" customWidth="1"/>
    <col min="12" max="12" width="10.42578125" customWidth="1"/>
    <col min="13" max="13" width="1.42578125" customWidth="1"/>
    <col min="14" max="14" width="7.140625" customWidth="1"/>
    <col min="15" max="15" width="7.28515625" customWidth="1"/>
    <col min="16" max="16" width="17.7109375" customWidth="1"/>
    <col min="17" max="17" width="13.5703125" customWidth="1"/>
    <col min="18" max="18" width="14" customWidth="1"/>
    <col min="19" max="20" width="13.7109375" customWidth="1"/>
    <col min="21" max="21" width="0.85546875" customWidth="1"/>
    <col min="22" max="22" width="5.28515625" customWidth="1"/>
    <col min="23" max="28" width="17.28515625" hidden="1" customWidth="1"/>
    <col min="29" max="29" width="21.5703125" hidden="1" customWidth="1"/>
    <col min="30" max="30" width="10.7109375" hidden="1" customWidth="1"/>
    <col min="31" max="31" width="17.28515625" hidden="1" customWidth="1"/>
    <col min="32" max="61" width="17.28515625" customWidth="1"/>
    <col min="62" max="62" width="13.5703125" customWidth="1"/>
    <col min="63" max="3100" width="17.28515625" customWidth="1"/>
  </cols>
  <sheetData>
    <row r="1" spans="2:30" ht="68.25" customHeight="1" thickBot="1" x14ac:dyDescent="0.3">
      <c r="B1" s="115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7"/>
    </row>
    <row r="2" spans="2:30" ht="5.0999999999999996" customHeight="1" thickBot="1" x14ac:dyDescent="0.3"/>
    <row r="3" spans="2:30" ht="5.0999999999999996" customHeight="1" thickBot="1" x14ac:dyDescent="0.3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2:30" ht="19.5" thickBot="1" x14ac:dyDescent="0.3">
      <c r="B4" s="4"/>
      <c r="C4" s="98" t="s">
        <v>1</v>
      </c>
      <c r="D4" s="99"/>
      <c r="E4" s="118" t="s">
        <v>2</v>
      </c>
      <c r="F4" s="119"/>
      <c r="G4" s="5"/>
      <c r="H4" s="98" t="s">
        <v>3</v>
      </c>
      <c r="I4" s="99"/>
      <c r="J4" s="100" t="str">
        <f>VLOOKUP(E6,AB4:AC18,2,)</f>
        <v>Ana Elizabeth</v>
      </c>
      <c r="K4" s="100"/>
      <c r="L4" s="100"/>
      <c r="M4" s="6"/>
      <c r="N4" s="120" t="s">
        <v>4</v>
      </c>
      <c r="O4" s="121"/>
      <c r="P4" s="121"/>
      <c r="Q4" s="121"/>
      <c r="R4" s="121"/>
      <c r="S4" s="121"/>
      <c r="T4" s="122"/>
      <c r="U4" s="7"/>
      <c r="AA4" s="8" t="s">
        <v>2</v>
      </c>
      <c r="AB4" s="8" t="s">
        <v>5</v>
      </c>
      <c r="AC4" s="8" t="s">
        <v>6</v>
      </c>
      <c r="AD4" s="9">
        <v>41275</v>
      </c>
    </row>
    <row r="5" spans="2:30" ht="4.5" customHeight="1" thickBot="1" x14ac:dyDescent="0.35">
      <c r="B5" s="4"/>
      <c r="C5" s="10"/>
      <c r="D5" s="10"/>
      <c r="E5" s="5"/>
      <c r="F5" s="5"/>
      <c r="G5" s="5"/>
      <c r="H5" s="11"/>
      <c r="I5" s="11"/>
      <c r="J5" s="6"/>
      <c r="K5" s="6"/>
      <c r="L5" s="6"/>
      <c r="M5" s="6"/>
      <c r="N5" s="12"/>
      <c r="O5" s="12"/>
      <c r="P5" s="13"/>
      <c r="Q5" s="14"/>
      <c r="R5" s="14"/>
      <c r="S5" s="14"/>
      <c r="T5" s="6"/>
      <c r="U5" s="7"/>
      <c r="AA5" s="8" t="s">
        <v>7</v>
      </c>
      <c r="AB5" s="8" t="s">
        <v>8</v>
      </c>
      <c r="AC5" s="8" t="s">
        <v>9</v>
      </c>
      <c r="AD5" s="9">
        <v>41306</v>
      </c>
    </row>
    <row r="6" spans="2:30" ht="18.75" customHeight="1" x14ac:dyDescent="0.25">
      <c r="B6" s="4"/>
      <c r="C6" s="98" t="s">
        <v>10</v>
      </c>
      <c r="D6" s="99"/>
      <c r="E6" s="100" t="s">
        <v>8</v>
      </c>
      <c r="F6" s="100"/>
      <c r="G6" s="5"/>
      <c r="H6" s="101" t="s">
        <v>11</v>
      </c>
      <c r="I6" s="102"/>
      <c r="J6" s="103">
        <v>41334</v>
      </c>
      <c r="K6" s="104"/>
      <c r="L6" s="105"/>
      <c r="M6" s="6"/>
      <c r="N6" s="106"/>
      <c r="O6" s="107"/>
      <c r="P6" s="107"/>
      <c r="Q6" s="107"/>
      <c r="R6" s="107"/>
      <c r="S6" s="107"/>
      <c r="T6" s="108"/>
      <c r="U6" s="7"/>
      <c r="AA6" s="8"/>
      <c r="AB6" s="8" t="s">
        <v>12</v>
      </c>
      <c r="AC6" s="8" t="s">
        <v>13</v>
      </c>
      <c r="AD6" s="9">
        <v>41334</v>
      </c>
    </row>
    <row r="7" spans="2:30" ht="4.5" customHeight="1" x14ac:dyDescent="0.25">
      <c r="B7" s="4"/>
      <c r="C7" s="10"/>
      <c r="D7" s="10"/>
      <c r="E7" s="5"/>
      <c r="F7" s="5"/>
      <c r="G7" s="5"/>
      <c r="H7" s="11"/>
      <c r="I7" s="11"/>
      <c r="J7" s="6"/>
      <c r="K7" s="6"/>
      <c r="L7" s="6"/>
      <c r="M7" s="6"/>
      <c r="N7" s="109"/>
      <c r="O7" s="110"/>
      <c r="P7" s="110"/>
      <c r="Q7" s="110"/>
      <c r="R7" s="110"/>
      <c r="S7" s="110"/>
      <c r="T7" s="111"/>
      <c r="U7" s="7"/>
      <c r="AA7" s="8"/>
      <c r="AB7" s="8" t="s">
        <v>14</v>
      </c>
      <c r="AC7" s="8" t="s">
        <v>15</v>
      </c>
      <c r="AD7" s="9">
        <v>41365</v>
      </c>
    </row>
    <row r="8" spans="2:30" ht="15.75" x14ac:dyDescent="0.25">
      <c r="B8" s="4"/>
      <c r="C8" s="90" t="s">
        <v>16</v>
      </c>
      <c r="D8" s="90"/>
      <c r="E8" s="126">
        <v>10297679.890000004</v>
      </c>
      <c r="F8" s="126"/>
      <c r="G8" s="5"/>
      <c r="H8" s="90" t="s">
        <v>17</v>
      </c>
      <c r="I8" s="90"/>
      <c r="J8" s="127">
        <v>35022836.68</v>
      </c>
      <c r="K8" s="128"/>
      <c r="L8" s="129"/>
      <c r="M8" s="6"/>
      <c r="N8" s="109"/>
      <c r="O8" s="110"/>
      <c r="P8" s="110"/>
      <c r="Q8" s="110"/>
      <c r="R8" s="110"/>
      <c r="S8" s="110"/>
      <c r="T8" s="111"/>
      <c r="U8" s="7"/>
      <c r="AA8" s="8"/>
      <c r="AB8" s="8" t="s">
        <v>18</v>
      </c>
      <c r="AC8" s="8" t="s">
        <v>19</v>
      </c>
      <c r="AD8" s="9">
        <v>41395</v>
      </c>
    </row>
    <row r="9" spans="2:30" ht="4.5" customHeight="1" x14ac:dyDescent="0.25">
      <c r="B9" s="4"/>
      <c r="C9" s="15"/>
      <c r="D9" s="16"/>
      <c r="E9" s="54"/>
      <c r="F9" s="54"/>
      <c r="G9" s="5"/>
      <c r="H9" s="11"/>
      <c r="I9" s="11"/>
      <c r="J9" s="55"/>
      <c r="K9" s="55"/>
      <c r="L9" s="55"/>
      <c r="M9" s="6"/>
      <c r="N9" s="109"/>
      <c r="O9" s="110"/>
      <c r="P9" s="110"/>
      <c r="Q9" s="110"/>
      <c r="R9" s="110"/>
      <c r="S9" s="110"/>
      <c r="T9" s="111"/>
      <c r="U9" s="7"/>
      <c r="AA9" s="8"/>
      <c r="AB9" s="8" t="s">
        <v>20</v>
      </c>
      <c r="AC9" s="8" t="s">
        <v>21</v>
      </c>
      <c r="AD9" s="9">
        <v>41426</v>
      </c>
    </row>
    <row r="10" spans="2:30" ht="15.75" x14ac:dyDescent="0.25">
      <c r="B10" s="4"/>
      <c r="C10" s="90" t="s">
        <v>22</v>
      </c>
      <c r="D10" s="90"/>
      <c r="E10" s="126">
        <v>12499479.589999963</v>
      </c>
      <c r="F10" s="126"/>
      <c r="G10" s="5"/>
      <c r="H10" s="90" t="s">
        <v>23</v>
      </c>
      <c r="I10" s="90"/>
      <c r="J10" s="127">
        <v>36171765.659999877</v>
      </c>
      <c r="K10" s="128"/>
      <c r="L10" s="129"/>
      <c r="M10" s="6"/>
      <c r="N10" s="109"/>
      <c r="O10" s="110"/>
      <c r="P10" s="110"/>
      <c r="Q10" s="110"/>
      <c r="R10" s="110"/>
      <c r="S10" s="110"/>
      <c r="T10" s="111"/>
      <c r="U10" s="7"/>
      <c r="AA10" s="8"/>
      <c r="AB10" s="8" t="s">
        <v>24</v>
      </c>
      <c r="AC10" s="8" t="s">
        <v>25</v>
      </c>
      <c r="AD10" s="9">
        <v>41456</v>
      </c>
    </row>
    <row r="11" spans="2:30" ht="4.5" customHeight="1" x14ac:dyDescent="0.25">
      <c r="B11" s="4"/>
      <c r="C11" s="19"/>
      <c r="D11" s="16"/>
      <c r="E11" s="54"/>
      <c r="F11" s="54"/>
      <c r="G11" s="5"/>
      <c r="H11" s="11"/>
      <c r="I11" s="11"/>
      <c r="J11" s="55"/>
      <c r="K11" s="55"/>
      <c r="L11" s="55"/>
      <c r="M11" s="6"/>
      <c r="N11" s="109"/>
      <c r="O11" s="110"/>
      <c r="P11" s="110"/>
      <c r="Q11" s="110"/>
      <c r="R11" s="110"/>
      <c r="S11" s="110"/>
      <c r="T11" s="111"/>
      <c r="U11" s="7"/>
      <c r="AA11" s="8"/>
      <c r="AB11" s="8" t="s">
        <v>26</v>
      </c>
      <c r="AC11" s="8" t="s">
        <v>27</v>
      </c>
      <c r="AD11" s="9">
        <v>41487</v>
      </c>
    </row>
    <row r="12" spans="2:30" ht="15.75" x14ac:dyDescent="0.25">
      <c r="B12" s="4"/>
      <c r="C12" s="94" t="s">
        <v>28</v>
      </c>
      <c r="D12" s="94"/>
      <c r="E12" s="126">
        <f>IF(E8="","",E8-E10)</f>
        <v>-2201799.6999999583</v>
      </c>
      <c r="F12" s="126"/>
      <c r="G12" s="5"/>
      <c r="H12" s="94" t="s">
        <v>28</v>
      </c>
      <c r="I12" s="94"/>
      <c r="J12" s="130">
        <f>IF(J8="","",J8-J10)</f>
        <v>-1148928.9799998775</v>
      </c>
      <c r="K12" s="130"/>
      <c r="L12" s="130"/>
      <c r="M12" s="6"/>
      <c r="N12" s="109"/>
      <c r="O12" s="110"/>
      <c r="P12" s="110"/>
      <c r="Q12" s="110"/>
      <c r="R12" s="110"/>
      <c r="S12" s="110"/>
      <c r="T12" s="111"/>
      <c r="U12" s="7"/>
      <c r="AA12" s="8"/>
      <c r="AB12" s="8" t="s">
        <v>29</v>
      </c>
      <c r="AC12" s="8" t="s">
        <v>21</v>
      </c>
      <c r="AD12" s="9">
        <v>41518</v>
      </c>
    </row>
    <row r="13" spans="2:30" ht="4.5" customHeight="1" x14ac:dyDescent="0.25">
      <c r="B13" s="4"/>
      <c r="C13" s="19"/>
      <c r="D13" s="16"/>
      <c r="E13" s="54"/>
      <c r="F13" s="54"/>
      <c r="G13" s="5"/>
      <c r="H13" s="11"/>
      <c r="I13" s="11"/>
      <c r="J13" s="56"/>
      <c r="K13" s="56"/>
      <c r="L13" s="56"/>
      <c r="M13" s="6"/>
      <c r="N13" s="109"/>
      <c r="O13" s="110"/>
      <c r="P13" s="110"/>
      <c r="Q13" s="110"/>
      <c r="R13" s="110"/>
      <c r="S13" s="110"/>
      <c r="T13" s="111"/>
      <c r="U13" s="7"/>
      <c r="AA13" s="8"/>
      <c r="AB13" s="8" t="s">
        <v>30</v>
      </c>
      <c r="AC13" s="8" t="s">
        <v>31</v>
      </c>
      <c r="AD13" s="9">
        <v>41548</v>
      </c>
    </row>
    <row r="14" spans="2:30" ht="16.5" thickBot="1" x14ac:dyDescent="0.3">
      <c r="B14" s="4"/>
      <c r="C14" s="94" t="s">
        <v>32</v>
      </c>
      <c r="D14" s="94"/>
      <c r="E14" s="131">
        <f>IF(ISERROR(E8/E10-1),"",E8/E10-1)</f>
        <v>-0.17615130967224246</v>
      </c>
      <c r="F14" s="131"/>
      <c r="G14" s="5"/>
      <c r="H14" s="94" t="s">
        <v>32</v>
      </c>
      <c r="I14" s="94"/>
      <c r="J14" s="131">
        <f>IF(ISERROR(J8/J10-1),"",J8/J10-1)</f>
        <v>-3.1763143408573113E-2</v>
      </c>
      <c r="K14" s="132"/>
      <c r="L14" s="133"/>
      <c r="M14" s="6"/>
      <c r="N14" s="112"/>
      <c r="O14" s="113"/>
      <c r="P14" s="113"/>
      <c r="Q14" s="113"/>
      <c r="R14" s="113"/>
      <c r="S14" s="113"/>
      <c r="T14" s="114"/>
      <c r="U14" s="7"/>
      <c r="AA14" s="8"/>
      <c r="AB14" s="8" t="s">
        <v>33</v>
      </c>
      <c r="AC14" s="8" t="s">
        <v>34</v>
      </c>
      <c r="AD14" s="9">
        <v>41579</v>
      </c>
    </row>
    <row r="15" spans="2:30" ht="3.75" customHeight="1" thickBot="1" x14ac:dyDescent="0.3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3"/>
      <c r="AA15" s="8"/>
      <c r="AB15" s="8" t="s">
        <v>35</v>
      </c>
      <c r="AC15" s="8" t="s">
        <v>36</v>
      </c>
      <c r="AD15" s="9">
        <v>41609</v>
      </c>
    </row>
    <row r="16" spans="2:30" ht="7.5" customHeight="1" thickBot="1" x14ac:dyDescent="0.3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AA16" s="8"/>
      <c r="AB16" s="8" t="s">
        <v>37</v>
      </c>
      <c r="AC16" s="8" t="s">
        <v>38</v>
      </c>
      <c r="AD16" s="9"/>
    </row>
    <row r="17" spans="2:30" ht="28.5" customHeight="1" x14ac:dyDescent="0.25">
      <c r="B17" s="1"/>
      <c r="C17" s="81" t="s">
        <v>39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97"/>
      <c r="S17" s="97"/>
      <c r="T17" s="2"/>
      <c r="U17" s="3"/>
      <c r="AA17" s="8"/>
      <c r="AB17" s="8" t="s">
        <v>40</v>
      </c>
      <c r="AC17" s="8" t="s">
        <v>41</v>
      </c>
      <c r="AD17" s="9"/>
    </row>
    <row r="18" spans="2:30" s="27" customFormat="1" ht="41.25" customHeight="1" x14ac:dyDescent="0.25">
      <c r="B18" s="24"/>
      <c r="C18" s="85" t="s">
        <v>42</v>
      </c>
      <c r="D18" s="86"/>
      <c r="E18" s="86"/>
      <c r="F18" s="86"/>
      <c r="G18" s="86"/>
      <c r="H18" s="87"/>
      <c r="I18" s="25" t="s">
        <v>43</v>
      </c>
      <c r="J18" s="85" t="s">
        <v>44</v>
      </c>
      <c r="K18" s="86"/>
      <c r="L18" s="86"/>
      <c r="M18" s="86"/>
      <c r="N18" s="86"/>
      <c r="O18" s="86"/>
      <c r="P18" s="86"/>
      <c r="Q18" s="87"/>
      <c r="R18" s="88" t="s">
        <v>3</v>
      </c>
      <c r="S18" s="88"/>
      <c r="T18" s="88"/>
      <c r="U18" s="26"/>
      <c r="AA18" s="28"/>
      <c r="AB18" s="8" t="s">
        <v>7</v>
      </c>
      <c r="AC18" s="8" t="s">
        <v>45</v>
      </c>
      <c r="AD18" s="9"/>
    </row>
    <row r="19" spans="2:30" ht="33" customHeight="1" x14ac:dyDescent="0.25">
      <c r="B19" s="4"/>
      <c r="C19" s="125"/>
      <c r="D19" s="125"/>
      <c r="E19" s="125"/>
      <c r="F19" s="125"/>
      <c r="G19" s="125"/>
      <c r="H19" s="125"/>
      <c r="I19" s="29"/>
      <c r="J19" s="125"/>
      <c r="K19" s="125"/>
      <c r="L19" s="125"/>
      <c r="M19" s="125"/>
      <c r="N19" s="125"/>
      <c r="O19" s="125"/>
      <c r="P19" s="125"/>
      <c r="Q19" s="125"/>
      <c r="R19" s="80"/>
      <c r="S19" s="80"/>
      <c r="T19" s="80"/>
      <c r="U19" s="7"/>
    </row>
    <row r="20" spans="2:30" ht="5.0999999999999996" customHeight="1" thickBot="1" x14ac:dyDescent="0.35">
      <c r="B20" s="2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22"/>
      <c r="U20" s="23"/>
    </row>
    <row r="21" spans="2:30" ht="5.0999999999999996" customHeight="1" thickBot="1" x14ac:dyDescent="0.35">
      <c r="B21" s="6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6"/>
      <c r="U21" s="6"/>
    </row>
    <row r="22" spans="2:30" ht="25.5" customHeight="1" x14ac:dyDescent="0.25">
      <c r="B22" s="1"/>
      <c r="C22" s="81" t="s">
        <v>47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2"/>
      <c r="U22" s="3"/>
    </row>
    <row r="23" spans="2:30" s="38" customFormat="1" ht="42" customHeight="1" x14ac:dyDescent="0.25">
      <c r="B23" s="32"/>
      <c r="C23" s="33" t="s">
        <v>48</v>
      </c>
      <c r="D23" s="33" t="s">
        <v>49</v>
      </c>
      <c r="E23" s="34" t="s">
        <v>50</v>
      </c>
      <c r="F23" s="33" t="s">
        <v>49</v>
      </c>
      <c r="G23" s="82" t="s">
        <v>51</v>
      </c>
      <c r="H23" s="83"/>
      <c r="I23" s="83"/>
      <c r="J23" s="84"/>
      <c r="K23" s="82" t="s">
        <v>52</v>
      </c>
      <c r="L23" s="83"/>
      <c r="M23" s="83"/>
      <c r="N23" s="83"/>
      <c r="O23" s="84"/>
      <c r="P23" s="35" t="s">
        <v>3</v>
      </c>
      <c r="Q23" s="35" t="s">
        <v>53</v>
      </c>
      <c r="R23" s="35" t="s">
        <v>54</v>
      </c>
      <c r="S23" s="36" t="s">
        <v>55</v>
      </c>
      <c r="T23" s="36" t="s">
        <v>43</v>
      </c>
      <c r="U23" s="37"/>
    </row>
    <row r="24" spans="2:30" ht="81.75" customHeight="1" x14ac:dyDescent="0.25">
      <c r="B24" s="4"/>
      <c r="C24" s="57">
        <v>2910701</v>
      </c>
      <c r="D24" s="58">
        <v>1059878.0600000005</v>
      </c>
      <c r="E24" s="59" t="s">
        <v>70</v>
      </c>
      <c r="F24" s="58">
        <v>-356726.28</v>
      </c>
      <c r="G24" s="124" t="s">
        <v>71</v>
      </c>
      <c r="H24" s="124"/>
      <c r="I24" s="124"/>
      <c r="J24" s="124"/>
      <c r="K24" s="74"/>
      <c r="L24" s="75"/>
      <c r="M24" s="75"/>
      <c r="N24" s="75"/>
      <c r="O24" s="76"/>
      <c r="P24" s="60" t="s">
        <v>58</v>
      </c>
      <c r="Q24" s="61" t="s">
        <v>2</v>
      </c>
      <c r="R24" s="45" t="s">
        <v>59</v>
      </c>
      <c r="S24" s="45"/>
      <c r="T24" s="45"/>
      <c r="U24" s="7"/>
    </row>
    <row r="25" spans="2:30" ht="80.099999999999994" customHeight="1" x14ac:dyDescent="0.25">
      <c r="B25" s="4"/>
      <c r="C25" s="57">
        <v>2910701</v>
      </c>
      <c r="D25" s="58">
        <v>1059878.0600000005</v>
      </c>
      <c r="E25" s="59" t="s">
        <v>60</v>
      </c>
      <c r="F25" s="58">
        <v>-349573.26999999996</v>
      </c>
      <c r="G25" s="124" t="s">
        <v>72</v>
      </c>
      <c r="H25" s="124"/>
      <c r="I25" s="124"/>
      <c r="J25" s="124"/>
      <c r="K25" s="74"/>
      <c r="L25" s="75"/>
      <c r="M25" s="75"/>
      <c r="N25" s="75"/>
      <c r="O25" s="76"/>
      <c r="P25" s="60" t="s">
        <v>58</v>
      </c>
      <c r="Q25" s="61" t="s">
        <v>2</v>
      </c>
      <c r="R25" s="45" t="s">
        <v>59</v>
      </c>
      <c r="S25" s="45"/>
      <c r="T25" s="45"/>
      <c r="U25" s="7"/>
    </row>
    <row r="26" spans="2:30" ht="190.5" customHeight="1" x14ac:dyDescent="0.25">
      <c r="B26" s="4"/>
      <c r="C26" s="57">
        <v>2910701</v>
      </c>
      <c r="D26" s="58">
        <v>1059878.0600000005</v>
      </c>
      <c r="E26" s="59" t="s">
        <v>63</v>
      </c>
      <c r="F26" s="58">
        <v>-213459.53999999998</v>
      </c>
      <c r="G26" s="124" t="s">
        <v>73</v>
      </c>
      <c r="H26" s="124"/>
      <c r="I26" s="124"/>
      <c r="J26" s="124"/>
      <c r="K26" s="74"/>
      <c r="L26" s="75"/>
      <c r="M26" s="75"/>
      <c r="N26" s="75"/>
      <c r="O26" s="76"/>
      <c r="P26" s="60" t="s">
        <v>58</v>
      </c>
      <c r="Q26" s="61" t="s">
        <v>2</v>
      </c>
      <c r="R26" s="45" t="s">
        <v>59</v>
      </c>
      <c r="S26" s="45"/>
      <c r="T26" s="45"/>
      <c r="U26" s="7"/>
    </row>
    <row r="27" spans="2:30" ht="80.099999999999994" customHeight="1" x14ac:dyDescent="0.25">
      <c r="B27" s="4"/>
      <c r="C27" s="57">
        <v>2910701</v>
      </c>
      <c r="D27" s="58">
        <v>1059878.0600000005</v>
      </c>
      <c r="E27" s="71" t="s">
        <v>74</v>
      </c>
      <c r="F27" s="72">
        <v>-198198.97</v>
      </c>
      <c r="G27" s="124" t="s">
        <v>75</v>
      </c>
      <c r="H27" s="124"/>
      <c r="I27" s="124"/>
      <c r="J27" s="124"/>
      <c r="K27" s="74"/>
      <c r="L27" s="75"/>
      <c r="M27" s="75"/>
      <c r="N27" s="75"/>
      <c r="O27" s="76"/>
      <c r="P27" s="60" t="s">
        <v>58</v>
      </c>
      <c r="Q27" s="61" t="s">
        <v>2</v>
      </c>
      <c r="R27" s="45" t="s">
        <v>59</v>
      </c>
      <c r="S27" s="45"/>
      <c r="T27" s="45"/>
      <c r="U27" s="7"/>
    </row>
    <row r="28" spans="2:30" ht="10.5" customHeight="1" thickBot="1" x14ac:dyDescent="0.3"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3"/>
    </row>
    <row r="29" spans="2:30" ht="49.5" customHeight="1" x14ac:dyDescent="0.25"/>
    <row r="30" spans="2:30" ht="4.5" customHeight="1" x14ac:dyDescent="0.25">
      <c r="V30" t="s">
        <v>62</v>
      </c>
    </row>
  </sheetData>
  <sheetProtection formatRows="0" insertRows="0"/>
  <mergeCells count="45">
    <mergeCell ref="B1:U1"/>
    <mergeCell ref="C4:D4"/>
    <mergeCell ref="E4:F4"/>
    <mergeCell ref="H4:I4"/>
    <mergeCell ref="J4:L4"/>
    <mergeCell ref="N4:T4"/>
    <mergeCell ref="C6:D6"/>
    <mergeCell ref="E6:F6"/>
    <mergeCell ref="H6:I6"/>
    <mergeCell ref="J6:L6"/>
    <mergeCell ref="N6:T14"/>
    <mergeCell ref="C8:D8"/>
    <mergeCell ref="E8:F8"/>
    <mergeCell ref="H8:I8"/>
    <mergeCell ref="J8:L8"/>
    <mergeCell ref="C10:D10"/>
    <mergeCell ref="C18:H18"/>
    <mergeCell ref="J18:Q18"/>
    <mergeCell ref="R18:T18"/>
    <mergeCell ref="E10:F10"/>
    <mergeCell ref="H10:I10"/>
    <mergeCell ref="J10:L10"/>
    <mergeCell ref="C12:D12"/>
    <mergeCell ref="E12:F12"/>
    <mergeCell ref="H12:I12"/>
    <mergeCell ref="J12:L12"/>
    <mergeCell ref="C14:D14"/>
    <mergeCell ref="E14:F14"/>
    <mergeCell ref="H14:I14"/>
    <mergeCell ref="J14:L14"/>
    <mergeCell ref="C17:S17"/>
    <mergeCell ref="C19:H19"/>
    <mergeCell ref="J19:Q19"/>
    <mergeCell ref="R19:T19"/>
    <mergeCell ref="C22:S22"/>
    <mergeCell ref="G23:J23"/>
    <mergeCell ref="K23:O23"/>
    <mergeCell ref="G27:J27"/>
    <mergeCell ref="K27:O27"/>
    <mergeCell ref="G24:J24"/>
    <mergeCell ref="K24:O24"/>
    <mergeCell ref="G25:J25"/>
    <mergeCell ref="K25:O25"/>
    <mergeCell ref="G26:J26"/>
    <mergeCell ref="K26:O26"/>
  </mergeCells>
  <conditionalFormatting sqref="E12:F12">
    <cfRule type="expression" dxfId="114" priority="73">
      <formula>E14&gt;0.15</formula>
    </cfRule>
    <cfRule type="expression" dxfId="113" priority="74">
      <formula>E14&lt;0</formula>
    </cfRule>
    <cfRule type="expression" dxfId="112" priority="75">
      <formula>E14&gt;=0</formula>
    </cfRule>
  </conditionalFormatting>
  <conditionalFormatting sqref="E14:F14 J14:L14">
    <cfRule type="expression" dxfId="111" priority="70">
      <formula>E14&gt;0.15</formula>
    </cfRule>
    <cfRule type="expression" dxfId="110" priority="71">
      <formula>E14&lt;0</formula>
    </cfRule>
    <cfRule type="expression" dxfId="109" priority="72">
      <formula>E14&gt;=0</formula>
    </cfRule>
  </conditionalFormatting>
  <conditionalFormatting sqref="J12:L12">
    <cfRule type="expression" dxfId="108" priority="67">
      <formula>J14&gt;0.15</formula>
    </cfRule>
    <cfRule type="expression" dxfId="107" priority="68">
      <formula>J14&lt;0</formula>
    </cfRule>
    <cfRule type="expression" dxfId="106" priority="69">
      <formula>J14&gt;=0</formula>
    </cfRule>
  </conditionalFormatting>
  <conditionalFormatting sqref="E12:F12">
    <cfRule type="expression" dxfId="105" priority="64">
      <formula>E14&gt;0.15</formula>
    </cfRule>
    <cfRule type="expression" dxfId="104" priority="65">
      <formula>E14&lt;0</formula>
    </cfRule>
    <cfRule type="expression" dxfId="103" priority="66">
      <formula>E14&gt;=0</formula>
    </cfRule>
  </conditionalFormatting>
  <conditionalFormatting sqref="J12:L12">
    <cfRule type="expression" dxfId="102" priority="61">
      <formula>J14&gt;0.15</formula>
    </cfRule>
    <cfRule type="expression" dxfId="101" priority="62">
      <formula>J14&lt;0</formula>
    </cfRule>
    <cfRule type="expression" dxfId="100" priority="63">
      <formula>J14&gt;=0</formula>
    </cfRule>
  </conditionalFormatting>
  <conditionalFormatting sqref="E12:F12">
    <cfRule type="expression" dxfId="99" priority="58">
      <formula>E14&gt;0.15</formula>
    </cfRule>
    <cfRule type="expression" dxfId="98" priority="59">
      <formula>E14&lt;0</formula>
    </cfRule>
    <cfRule type="expression" dxfId="97" priority="60">
      <formula>E14&gt;=0</formula>
    </cfRule>
  </conditionalFormatting>
  <conditionalFormatting sqref="J12:L12">
    <cfRule type="expression" dxfId="96" priority="55">
      <formula>J14&gt;0.15</formula>
    </cfRule>
    <cfRule type="expression" dxfId="95" priority="56">
      <formula>J14&lt;0</formula>
    </cfRule>
    <cfRule type="expression" dxfId="94" priority="57">
      <formula>J14&gt;=0</formula>
    </cfRule>
  </conditionalFormatting>
  <conditionalFormatting sqref="E12:F12">
    <cfRule type="expression" dxfId="93" priority="52">
      <formula>E14&gt;0.15</formula>
    </cfRule>
    <cfRule type="expression" dxfId="92" priority="53">
      <formula>E14&lt;0</formula>
    </cfRule>
    <cfRule type="expression" dxfId="91" priority="54">
      <formula>E14&gt;=0</formula>
    </cfRule>
  </conditionalFormatting>
  <conditionalFormatting sqref="J12:L12">
    <cfRule type="expression" dxfId="90" priority="49">
      <formula>J14&gt;0.15</formula>
    </cfRule>
    <cfRule type="expression" dxfId="89" priority="50">
      <formula>J14&lt;0</formula>
    </cfRule>
    <cfRule type="expression" dxfId="88" priority="51">
      <formula>J14&gt;=0</formula>
    </cfRule>
  </conditionalFormatting>
  <conditionalFormatting sqref="E12:F12">
    <cfRule type="expression" dxfId="87" priority="46">
      <formula>E14&gt;0.15</formula>
    </cfRule>
    <cfRule type="expression" dxfId="86" priority="47">
      <formula>E14&lt;0</formula>
    </cfRule>
    <cfRule type="expression" dxfId="85" priority="48">
      <formula>E14&gt;=0</formula>
    </cfRule>
  </conditionalFormatting>
  <conditionalFormatting sqref="J12:L12">
    <cfRule type="expression" dxfId="84" priority="43">
      <formula>J14&gt;0.15</formula>
    </cfRule>
    <cfRule type="expression" dxfId="83" priority="44">
      <formula>J14&lt;0</formula>
    </cfRule>
    <cfRule type="expression" dxfId="82" priority="45">
      <formula>J14&gt;=0</formula>
    </cfRule>
  </conditionalFormatting>
  <conditionalFormatting sqref="E12:F12">
    <cfRule type="expression" dxfId="81" priority="40">
      <formula>E14&gt;0.15</formula>
    </cfRule>
    <cfRule type="expression" dxfId="80" priority="41">
      <formula>E14&lt;0</formula>
    </cfRule>
    <cfRule type="expression" dxfId="79" priority="42">
      <formula>E14&gt;=0</formula>
    </cfRule>
  </conditionalFormatting>
  <conditionalFormatting sqref="J12:L12">
    <cfRule type="expression" dxfId="78" priority="37">
      <formula>J14&gt;0.15</formula>
    </cfRule>
    <cfRule type="expression" dxfId="77" priority="38">
      <formula>J14&lt;0</formula>
    </cfRule>
    <cfRule type="expression" dxfId="76" priority="39">
      <formula>J14&gt;=0</formula>
    </cfRule>
  </conditionalFormatting>
  <conditionalFormatting sqref="E12:F12">
    <cfRule type="expression" dxfId="75" priority="34">
      <formula>E14&gt;0.15</formula>
    </cfRule>
    <cfRule type="expression" dxfId="74" priority="35">
      <formula>E14&lt;0</formula>
    </cfRule>
    <cfRule type="expression" dxfId="73" priority="36">
      <formula>E14&gt;=0</formula>
    </cfRule>
  </conditionalFormatting>
  <conditionalFormatting sqref="E12:F12">
    <cfRule type="expression" dxfId="72" priority="31">
      <formula>E14&gt;0.15</formula>
    </cfRule>
    <cfRule type="expression" dxfId="71" priority="32">
      <formula>E14&lt;0</formula>
    </cfRule>
    <cfRule type="expression" dxfId="70" priority="33">
      <formula>E14&gt;=0</formula>
    </cfRule>
  </conditionalFormatting>
  <conditionalFormatting sqref="E12:F12">
    <cfRule type="expression" dxfId="69" priority="28">
      <formula>E14&gt;0.15</formula>
    </cfRule>
    <cfRule type="expression" dxfId="68" priority="29">
      <formula>E14&lt;0</formula>
    </cfRule>
    <cfRule type="expression" dxfId="67" priority="30">
      <formula>E14&gt;=0</formula>
    </cfRule>
  </conditionalFormatting>
  <conditionalFormatting sqref="E12:F12">
    <cfRule type="expression" dxfId="66" priority="25">
      <formula>E14&gt;0.15</formula>
    </cfRule>
    <cfRule type="expression" dxfId="65" priority="26">
      <formula>E14&lt;0</formula>
    </cfRule>
    <cfRule type="expression" dxfId="64" priority="27">
      <formula>E14&gt;=0</formula>
    </cfRule>
  </conditionalFormatting>
  <conditionalFormatting sqref="E12:F12">
    <cfRule type="expression" dxfId="63" priority="22">
      <formula>E14&gt;0.15</formula>
    </cfRule>
    <cfRule type="expression" dxfId="62" priority="23">
      <formula>E14&lt;0</formula>
    </cfRule>
    <cfRule type="expression" dxfId="61" priority="24">
      <formula>E14&gt;=0</formula>
    </cfRule>
  </conditionalFormatting>
  <conditionalFormatting sqref="E12:F12">
    <cfRule type="expression" dxfId="60" priority="19">
      <formula>E14&gt;0.15</formula>
    </cfRule>
    <cfRule type="expression" dxfId="59" priority="20">
      <formula>E14&lt;0</formula>
    </cfRule>
    <cfRule type="expression" dxfId="58" priority="21">
      <formula>E14&gt;=0</formula>
    </cfRule>
  </conditionalFormatting>
  <conditionalFormatting sqref="J12:L12">
    <cfRule type="expression" dxfId="57" priority="16">
      <formula>J14&gt;0.15</formula>
    </cfRule>
    <cfRule type="expression" dxfId="56" priority="17">
      <formula>J14&lt;0</formula>
    </cfRule>
    <cfRule type="expression" dxfId="55" priority="18">
      <formula>J14&gt;=0</formula>
    </cfRule>
  </conditionalFormatting>
  <conditionalFormatting sqref="J12:L12">
    <cfRule type="expression" dxfId="54" priority="13">
      <formula>J14&gt;0.15</formula>
    </cfRule>
    <cfRule type="expression" dxfId="53" priority="14">
      <formula>J14&lt;0</formula>
    </cfRule>
    <cfRule type="expression" dxfId="52" priority="15">
      <formula>J14&gt;=0</formula>
    </cfRule>
  </conditionalFormatting>
  <conditionalFormatting sqref="J12:L12">
    <cfRule type="expression" dxfId="51" priority="10">
      <formula>J14&gt;0.15</formula>
    </cfRule>
    <cfRule type="expression" dxfId="50" priority="11">
      <formula>J14&lt;0</formula>
    </cfRule>
    <cfRule type="expression" dxfId="49" priority="12">
      <formula>J14&gt;=0</formula>
    </cfRule>
  </conditionalFormatting>
  <conditionalFormatting sqref="J12:L12">
    <cfRule type="expression" dxfId="48" priority="7">
      <formula>J14&gt;0.15</formula>
    </cfRule>
    <cfRule type="expression" dxfId="47" priority="8">
      <formula>J14&lt;0</formula>
    </cfRule>
    <cfRule type="expression" dxfId="46" priority="9">
      <formula>J14&gt;=0</formula>
    </cfRule>
  </conditionalFormatting>
  <conditionalFormatting sqref="J12:L12">
    <cfRule type="expression" dxfId="45" priority="4">
      <formula>J14&gt;0.15</formula>
    </cfRule>
    <cfRule type="expression" dxfId="44" priority="5">
      <formula>J14&lt;0</formula>
    </cfRule>
    <cfRule type="expression" dxfId="43" priority="6">
      <formula>J14&gt;=0</formula>
    </cfRule>
  </conditionalFormatting>
  <conditionalFormatting sqref="J12:L12">
    <cfRule type="expression" dxfId="42" priority="1">
      <formula>J14&gt;0.15</formula>
    </cfRule>
    <cfRule type="expression" dxfId="41" priority="2">
      <formula>J14&lt;0</formula>
    </cfRule>
    <cfRule type="expression" dxfId="40" priority="3">
      <formula>J14&gt;=0</formula>
    </cfRule>
  </conditionalFormatting>
  <dataValidations count="8">
    <dataValidation type="list" allowBlank="1" showInputMessage="1" showErrorMessage="1" sqref="AE18">
      <formula1>$AD$4:$AD$14</formula1>
    </dataValidation>
    <dataValidation type="date" allowBlank="1" showInputMessage="1" showErrorMessage="1" error="A DATA DEVE ESTAR ENTRE 01/01/2008 À 31/12/2009." sqref="I19">
      <formula1>39448</formula1>
      <formula2>40178</formula2>
    </dataValidation>
    <dataValidation type="decimal" allowBlank="1" showInputMessage="1" showErrorMessage="1" sqref="E10:F10 E8:F8">
      <formula1>-999999999</formula1>
      <formula2>999999999</formula2>
    </dataValidation>
    <dataValidation type="list" allowBlank="1" showInputMessage="1" showErrorMessage="1" sqref="E4">
      <formula1>$AA$4:$AA$5</formula1>
    </dataValidation>
    <dataValidation type="list" allowBlank="1" showInputMessage="1" showErrorMessage="1" sqref="E6:F6">
      <formula1>$AB$4:$AB$18</formula1>
    </dataValidation>
    <dataValidation type="list" allowBlank="1" showInputMessage="1" showErrorMessage="1" sqref="J6">
      <formula1>$AD$4:$AD$15</formula1>
    </dataValidation>
    <dataValidation type="date" allowBlank="1" showInputMessage="1" showErrorMessage="1" error="A DATA DEVE ESTAR ENTRE 01/01/2008 À 31/12/2009" sqref="S27 R28:S29">
      <formula1>39448</formula1>
      <formula2>40178</formula2>
    </dataValidation>
    <dataValidation type="whole" allowBlank="1" showInputMessage="1" showErrorMessage="1" errorTitle="Ops..." error="Digite o valor do desvio em reais!" sqref="C24:C29">
      <formula1>-99999999</formula1>
      <formula2>99999999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55" orientation="landscape" r:id="rId1"/>
  <headerFooter>
    <oddFooter>&amp;CImpresso em &amp;D &amp;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1"/>
  <sheetViews>
    <sheetView tabSelected="1" zoomScale="70" zoomScaleNormal="70" workbookViewId="0">
      <pane ySplit="15" topLeftCell="A16" activePane="bottomLeft" state="frozen"/>
      <selection pane="bottomLeft" activeCell="C18" sqref="C18:H18"/>
    </sheetView>
  </sheetViews>
  <sheetFormatPr defaultColWidth="17.28515625" defaultRowHeight="15" x14ac:dyDescent="0.25"/>
  <cols>
    <col min="1" max="1" width="1.28515625" customWidth="1"/>
    <col min="2" max="2" width="0.85546875" customWidth="1"/>
    <col min="3" max="4" width="14.5703125" customWidth="1"/>
    <col min="5" max="5" width="16.7109375" customWidth="1"/>
    <col min="6" max="6" width="15.140625" customWidth="1"/>
    <col min="7" max="7" width="1.7109375" customWidth="1"/>
    <col min="8" max="8" width="14.28515625" customWidth="1"/>
    <col min="9" max="9" width="16.42578125" customWidth="1"/>
    <col min="10" max="10" width="6.85546875" customWidth="1"/>
    <col min="11" max="11" width="12.28515625" customWidth="1"/>
    <col min="12" max="12" width="10.42578125" customWidth="1"/>
    <col min="13" max="13" width="1.42578125" customWidth="1"/>
    <col min="14" max="14" width="7.140625" customWidth="1"/>
    <col min="15" max="15" width="7.28515625" customWidth="1"/>
    <col min="16" max="16" width="17.7109375" customWidth="1"/>
    <col min="17" max="17" width="13.5703125" customWidth="1"/>
    <col min="18" max="18" width="14" customWidth="1"/>
    <col min="19" max="20" width="13.7109375" customWidth="1"/>
    <col min="21" max="21" width="0.85546875" customWidth="1"/>
    <col min="22" max="22" width="5.28515625" customWidth="1"/>
    <col min="23" max="28" width="17.28515625" hidden="1" customWidth="1"/>
    <col min="29" max="29" width="21.5703125" hidden="1" customWidth="1"/>
    <col min="30" max="30" width="10.7109375" hidden="1" customWidth="1"/>
    <col min="31" max="31" width="17.28515625" hidden="1" customWidth="1"/>
    <col min="32" max="61" width="17.28515625" customWidth="1"/>
    <col min="62" max="62" width="13.5703125" customWidth="1"/>
    <col min="63" max="3100" width="17.28515625" customWidth="1"/>
  </cols>
  <sheetData>
    <row r="1" spans="2:30" ht="68.25" customHeight="1" thickBot="1" x14ac:dyDescent="0.3">
      <c r="B1" s="115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7"/>
    </row>
    <row r="2" spans="2:30" ht="5.0999999999999996" customHeight="1" thickBot="1" x14ac:dyDescent="0.3"/>
    <row r="3" spans="2:30" ht="5.0999999999999996" customHeight="1" thickBot="1" x14ac:dyDescent="0.3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2:30" ht="19.5" thickBot="1" x14ac:dyDescent="0.35">
      <c r="B4" s="4"/>
      <c r="C4" s="137" t="s">
        <v>1</v>
      </c>
      <c r="D4" s="138"/>
      <c r="E4" s="118" t="s">
        <v>2</v>
      </c>
      <c r="F4" s="119"/>
      <c r="G4" s="17"/>
      <c r="H4" s="137" t="s">
        <v>3</v>
      </c>
      <c r="I4" s="138"/>
      <c r="J4" s="100" t="str">
        <f>VLOOKUP(E6,AB4:AC19,2,)</f>
        <v>Ana Elizabeth</v>
      </c>
      <c r="K4" s="100"/>
      <c r="L4" s="100"/>
      <c r="M4" s="6"/>
      <c r="N4" s="120" t="s">
        <v>4</v>
      </c>
      <c r="O4" s="121"/>
      <c r="P4" s="121"/>
      <c r="Q4" s="121"/>
      <c r="R4" s="121"/>
      <c r="S4" s="121"/>
      <c r="T4" s="122"/>
      <c r="U4" s="7"/>
      <c r="AA4" s="8" t="s">
        <v>2</v>
      </c>
      <c r="AB4" s="8" t="s">
        <v>5</v>
      </c>
      <c r="AC4" s="8" t="s">
        <v>6</v>
      </c>
      <c r="AD4" s="9">
        <v>41275</v>
      </c>
    </row>
    <row r="5" spans="2:30" ht="4.5" customHeight="1" thickBot="1" x14ac:dyDescent="0.35">
      <c r="B5" s="4"/>
      <c r="C5" s="62"/>
      <c r="D5" s="62"/>
      <c r="E5" s="17"/>
      <c r="F5" s="17"/>
      <c r="G5" s="17"/>
      <c r="H5" s="12"/>
      <c r="I5" s="12"/>
      <c r="J5" s="17"/>
      <c r="K5" s="17"/>
      <c r="L5" s="17"/>
      <c r="M5" s="6"/>
      <c r="N5" s="12"/>
      <c r="O5" s="12"/>
      <c r="P5" s="13"/>
      <c r="Q5" s="14"/>
      <c r="R5" s="14"/>
      <c r="S5" s="14"/>
      <c r="T5" s="6"/>
      <c r="U5" s="7"/>
      <c r="AA5" s="8" t="s">
        <v>7</v>
      </c>
      <c r="AB5" s="8" t="s">
        <v>8</v>
      </c>
      <c r="AC5" s="8" t="s">
        <v>9</v>
      </c>
      <c r="AD5" s="9">
        <v>41306</v>
      </c>
    </row>
    <row r="6" spans="2:30" ht="18.75" customHeight="1" x14ac:dyDescent="0.3">
      <c r="B6" s="4"/>
      <c r="C6" s="137" t="s">
        <v>10</v>
      </c>
      <c r="D6" s="138"/>
      <c r="E6" s="100" t="s">
        <v>8</v>
      </c>
      <c r="F6" s="100"/>
      <c r="G6" s="17"/>
      <c r="H6" s="139" t="s">
        <v>11</v>
      </c>
      <c r="I6" s="140"/>
      <c r="J6" s="103">
        <v>41365</v>
      </c>
      <c r="K6" s="104"/>
      <c r="L6" s="105"/>
      <c r="M6" s="6"/>
      <c r="N6" s="106"/>
      <c r="O6" s="107"/>
      <c r="P6" s="107"/>
      <c r="Q6" s="107"/>
      <c r="R6" s="107"/>
      <c r="S6" s="107"/>
      <c r="T6" s="108"/>
      <c r="U6" s="7"/>
      <c r="AA6" s="8"/>
      <c r="AB6" s="8" t="s">
        <v>12</v>
      </c>
      <c r="AC6" s="8" t="s">
        <v>13</v>
      </c>
      <c r="AD6" s="9">
        <v>41334</v>
      </c>
    </row>
    <row r="7" spans="2:30" ht="4.5" customHeight="1" x14ac:dyDescent="0.3">
      <c r="B7" s="4"/>
      <c r="C7" s="62"/>
      <c r="D7" s="62"/>
      <c r="E7" s="17"/>
      <c r="F7" s="17"/>
      <c r="G7" s="17"/>
      <c r="H7" s="12"/>
      <c r="I7" s="12"/>
      <c r="J7" s="17"/>
      <c r="K7" s="17"/>
      <c r="L7" s="17"/>
      <c r="M7" s="6"/>
      <c r="N7" s="109"/>
      <c r="O7" s="110"/>
      <c r="P7" s="110"/>
      <c r="Q7" s="110"/>
      <c r="R7" s="110"/>
      <c r="S7" s="110"/>
      <c r="T7" s="111"/>
      <c r="U7" s="7"/>
      <c r="AA7" s="8"/>
      <c r="AB7" s="8" t="s">
        <v>14</v>
      </c>
      <c r="AC7" s="8" t="s">
        <v>15</v>
      </c>
      <c r="AD7" s="9">
        <v>41365</v>
      </c>
    </row>
    <row r="8" spans="2:30" ht="18.75" x14ac:dyDescent="0.3">
      <c r="B8" s="4"/>
      <c r="C8" s="135" t="s">
        <v>16</v>
      </c>
      <c r="D8" s="135"/>
      <c r="E8" s="89">
        <v>13428947.209999992</v>
      </c>
      <c r="F8" s="89"/>
      <c r="G8" s="17"/>
      <c r="H8" s="135" t="s">
        <v>17</v>
      </c>
      <c r="I8" s="135"/>
      <c r="J8" s="91">
        <v>48442149.569999993</v>
      </c>
      <c r="K8" s="92"/>
      <c r="L8" s="93"/>
      <c r="M8" s="6"/>
      <c r="N8" s="109"/>
      <c r="O8" s="110"/>
      <c r="P8" s="110"/>
      <c r="Q8" s="110"/>
      <c r="R8" s="110"/>
      <c r="S8" s="110"/>
      <c r="T8" s="111"/>
      <c r="U8" s="7"/>
      <c r="AA8" s="8"/>
      <c r="AB8" s="8" t="s">
        <v>18</v>
      </c>
      <c r="AC8" s="8" t="s">
        <v>19</v>
      </c>
      <c r="AD8" s="9">
        <v>41395</v>
      </c>
    </row>
    <row r="9" spans="2:30" ht="4.5" customHeight="1" x14ac:dyDescent="0.3">
      <c r="B9" s="4"/>
      <c r="C9" s="63"/>
      <c r="D9" s="64"/>
      <c r="E9" s="17"/>
      <c r="F9" s="17"/>
      <c r="G9" s="17"/>
      <c r="H9" s="12"/>
      <c r="I9" s="12"/>
      <c r="J9" s="18"/>
      <c r="K9" s="18"/>
      <c r="L9" s="18"/>
      <c r="M9" s="6"/>
      <c r="N9" s="109"/>
      <c r="O9" s="110"/>
      <c r="P9" s="110"/>
      <c r="Q9" s="110"/>
      <c r="R9" s="110"/>
      <c r="S9" s="110"/>
      <c r="T9" s="111"/>
      <c r="U9" s="7"/>
      <c r="AA9" s="8"/>
      <c r="AB9" s="8" t="s">
        <v>20</v>
      </c>
      <c r="AC9" s="8" t="s">
        <v>21</v>
      </c>
      <c r="AD9" s="9">
        <v>41426</v>
      </c>
    </row>
    <row r="10" spans="2:30" ht="18.75" x14ac:dyDescent="0.3">
      <c r="B10" s="4"/>
      <c r="C10" s="135" t="s">
        <v>22</v>
      </c>
      <c r="D10" s="135"/>
      <c r="E10" s="89">
        <v>13191781.77000002</v>
      </c>
      <c r="F10" s="89"/>
      <c r="G10" s="17"/>
      <c r="H10" s="135" t="s">
        <v>23</v>
      </c>
      <c r="I10" s="135"/>
      <c r="J10" s="91">
        <v>49367673.199999906</v>
      </c>
      <c r="K10" s="92"/>
      <c r="L10" s="93"/>
      <c r="M10" s="6"/>
      <c r="N10" s="109"/>
      <c r="O10" s="110"/>
      <c r="P10" s="110"/>
      <c r="Q10" s="110"/>
      <c r="R10" s="110"/>
      <c r="S10" s="110"/>
      <c r="T10" s="111"/>
      <c r="U10" s="7"/>
      <c r="AA10" s="8"/>
      <c r="AB10" s="8" t="s">
        <v>24</v>
      </c>
      <c r="AC10" s="8" t="s">
        <v>25</v>
      </c>
      <c r="AD10" s="9">
        <v>41456</v>
      </c>
    </row>
    <row r="11" spans="2:30" ht="4.5" customHeight="1" x14ac:dyDescent="0.3">
      <c r="B11" s="4"/>
      <c r="C11" s="65"/>
      <c r="D11" s="64"/>
      <c r="E11" s="17"/>
      <c r="F11" s="17"/>
      <c r="G11" s="17"/>
      <c r="H11" s="12"/>
      <c r="I11" s="12"/>
      <c r="J11" s="18"/>
      <c r="K11" s="18"/>
      <c r="L11" s="18"/>
      <c r="M11" s="6"/>
      <c r="N11" s="109"/>
      <c r="O11" s="110"/>
      <c r="P11" s="110"/>
      <c r="Q11" s="110"/>
      <c r="R11" s="110"/>
      <c r="S11" s="110"/>
      <c r="T11" s="111"/>
      <c r="U11" s="7"/>
      <c r="AA11" s="8"/>
      <c r="AB11" s="8" t="s">
        <v>26</v>
      </c>
      <c r="AC11" s="8" t="s">
        <v>27</v>
      </c>
      <c r="AD11" s="9">
        <v>41487</v>
      </c>
    </row>
    <row r="12" spans="2:30" ht="18.75" x14ac:dyDescent="0.3">
      <c r="B12" s="4"/>
      <c r="C12" s="136" t="s">
        <v>28</v>
      </c>
      <c r="D12" s="136"/>
      <c r="E12" s="89">
        <f>IF(E8="","",E8-E10)</f>
        <v>237165.43999997154</v>
      </c>
      <c r="F12" s="89"/>
      <c r="G12" s="17"/>
      <c r="H12" s="136" t="s">
        <v>28</v>
      </c>
      <c r="I12" s="136"/>
      <c r="J12" s="95">
        <f>IF(J8="","",J8-J10)</f>
        <v>-925523.62999991328</v>
      </c>
      <c r="K12" s="95"/>
      <c r="L12" s="95"/>
      <c r="M12" s="6"/>
      <c r="N12" s="109"/>
      <c r="O12" s="110"/>
      <c r="P12" s="110"/>
      <c r="Q12" s="110"/>
      <c r="R12" s="110"/>
      <c r="S12" s="110"/>
      <c r="T12" s="111"/>
      <c r="U12" s="7"/>
      <c r="AA12" s="8"/>
      <c r="AB12" s="8" t="s">
        <v>29</v>
      </c>
      <c r="AC12" s="8" t="s">
        <v>21</v>
      </c>
      <c r="AD12" s="9">
        <v>41518</v>
      </c>
    </row>
    <row r="13" spans="2:30" ht="4.5" customHeight="1" x14ac:dyDescent="0.3">
      <c r="B13" s="4"/>
      <c r="C13" s="65"/>
      <c r="D13" s="64"/>
      <c r="E13" s="17"/>
      <c r="F13" s="17"/>
      <c r="G13" s="17"/>
      <c r="H13" s="12"/>
      <c r="I13" s="12"/>
      <c r="J13" s="20"/>
      <c r="K13" s="20"/>
      <c r="L13" s="20"/>
      <c r="M13" s="6"/>
      <c r="N13" s="109"/>
      <c r="O13" s="110"/>
      <c r="P13" s="110"/>
      <c r="Q13" s="110"/>
      <c r="R13" s="110"/>
      <c r="S13" s="110"/>
      <c r="T13" s="111"/>
      <c r="U13" s="7"/>
      <c r="AA13" s="8"/>
      <c r="AB13" s="8" t="s">
        <v>30</v>
      </c>
      <c r="AC13" s="8" t="s">
        <v>31</v>
      </c>
      <c r="AD13" s="9">
        <v>41548</v>
      </c>
    </row>
    <row r="14" spans="2:30" ht="19.5" thickBot="1" x14ac:dyDescent="0.35">
      <c r="B14" s="4"/>
      <c r="C14" s="136" t="s">
        <v>32</v>
      </c>
      <c r="D14" s="136"/>
      <c r="E14" s="96">
        <f>IF(ISERROR(E8/E10-1),"",E8/E10-1)</f>
        <v>1.7978271937405754E-2</v>
      </c>
      <c r="F14" s="96"/>
      <c r="G14" s="17"/>
      <c r="H14" s="136" t="s">
        <v>32</v>
      </c>
      <c r="I14" s="136"/>
      <c r="J14" s="96">
        <f>IF(ISERROR(J8/J10-1),"",J8/J10-1)</f>
        <v>-1.8747564347430412E-2</v>
      </c>
      <c r="K14" s="96"/>
      <c r="L14" s="96"/>
      <c r="M14" s="6"/>
      <c r="N14" s="112"/>
      <c r="O14" s="113"/>
      <c r="P14" s="113"/>
      <c r="Q14" s="113"/>
      <c r="R14" s="113"/>
      <c r="S14" s="113"/>
      <c r="T14" s="114"/>
      <c r="U14" s="7"/>
      <c r="AA14" s="8"/>
      <c r="AB14" s="8" t="s">
        <v>33</v>
      </c>
      <c r="AC14" s="8" t="s">
        <v>34</v>
      </c>
      <c r="AD14" s="9">
        <v>41579</v>
      </c>
    </row>
    <row r="15" spans="2:30" ht="3.75" customHeight="1" thickBot="1" x14ac:dyDescent="0.3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3"/>
      <c r="AA15" s="8"/>
      <c r="AB15" s="8" t="s">
        <v>35</v>
      </c>
      <c r="AC15" s="8" t="s">
        <v>36</v>
      </c>
      <c r="AD15" s="9">
        <v>41609</v>
      </c>
    </row>
    <row r="16" spans="2:30" ht="7.5" customHeight="1" thickBot="1" x14ac:dyDescent="0.3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AA16" s="8"/>
      <c r="AB16" s="8" t="s">
        <v>37</v>
      </c>
      <c r="AC16" s="8" t="s">
        <v>38</v>
      </c>
      <c r="AD16" s="9"/>
    </row>
    <row r="17" spans="2:30" ht="28.5" customHeight="1" x14ac:dyDescent="0.25">
      <c r="B17" s="1"/>
      <c r="C17" s="81" t="s">
        <v>39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97"/>
      <c r="S17" s="97"/>
      <c r="T17" s="2"/>
      <c r="U17" s="3"/>
      <c r="AA17" s="8"/>
      <c r="AB17" s="8" t="s">
        <v>40</v>
      </c>
      <c r="AC17" s="8" t="s">
        <v>41</v>
      </c>
      <c r="AD17" s="9"/>
    </row>
    <row r="18" spans="2:30" s="27" customFormat="1" ht="41.25" customHeight="1" x14ac:dyDescent="0.25">
      <c r="B18" s="24"/>
      <c r="C18" s="85" t="s">
        <v>42</v>
      </c>
      <c r="D18" s="86"/>
      <c r="E18" s="86"/>
      <c r="F18" s="86"/>
      <c r="G18" s="86"/>
      <c r="H18" s="87"/>
      <c r="I18" s="25" t="s">
        <v>43</v>
      </c>
      <c r="J18" s="85" t="s">
        <v>44</v>
      </c>
      <c r="K18" s="86"/>
      <c r="L18" s="86"/>
      <c r="M18" s="86"/>
      <c r="N18" s="86"/>
      <c r="O18" s="86"/>
      <c r="P18" s="86"/>
      <c r="Q18" s="87"/>
      <c r="R18" s="88" t="s">
        <v>3</v>
      </c>
      <c r="S18" s="88"/>
      <c r="T18" s="88"/>
      <c r="U18" s="26"/>
      <c r="AA18" s="28"/>
      <c r="AB18" s="8" t="s">
        <v>7</v>
      </c>
      <c r="AC18" s="8" t="s">
        <v>45</v>
      </c>
      <c r="AD18" s="9"/>
    </row>
    <row r="19" spans="2:30" ht="33" customHeight="1" x14ac:dyDescent="0.25">
      <c r="B19" s="4"/>
      <c r="C19" s="77"/>
      <c r="D19" s="78"/>
      <c r="E19" s="78"/>
      <c r="F19" s="78"/>
      <c r="G19" s="78"/>
      <c r="H19" s="79"/>
      <c r="I19" s="29"/>
      <c r="J19" s="77"/>
      <c r="K19" s="78"/>
      <c r="L19" s="78"/>
      <c r="M19" s="78"/>
      <c r="N19" s="78"/>
      <c r="O19" s="78"/>
      <c r="P19" s="78"/>
      <c r="Q19" s="79"/>
      <c r="R19" s="80"/>
      <c r="S19" s="80"/>
      <c r="T19" s="80"/>
      <c r="U19" s="7"/>
      <c r="AA19" s="8"/>
      <c r="AB19" s="8" t="s">
        <v>46</v>
      </c>
      <c r="AC19" s="8"/>
      <c r="AD19" s="8"/>
    </row>
    <row r="20" spans="2:30" ht="5.0999999999999996" customHeight="1" thickBot="1" x14ac:dyDescent="0.35">
      <c r="B20" s="2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22"/>
      <c r="U20" s="23"/>
    </row>
    <row r="21" spans="2:30" ht="5.0999999999999996" customHeight="1" thickBot="1" x14ac:dyDescent="0.35">
      <c r="B21" s="6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6"/>
      <c r="U21" s="6"/>
    </row>
    <row r="22" spans="2:30" ht="25.5" customHeight="1" x14ac:dyDescent="0.25">
      <c r="B22" s="1"/>
      <c r="C22" s="81" t="s">
        <v>47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2"/>
      <c r="U22" s="3"/>
    </row>
    <row r="23" spans="2:30" s="38" customFormat="1" ht="42" customHeight="1" x14ac:dyDescent="0.25">
      <c r="B23" s="32"/>
      <c r="C23" s="33" t="s">
        <v>48</v>
      </c>
      <c r="D23" s="33" t="s">
        <v>49</v>
      </c>
      <c r="E23" s="34" t="s">
        <v>50</v>
      </c>
      <c r="F23" s="33" t="s">
        <v>49</v>
      </c>
      <c r="G23" s="82" t="s">
        <v>51</v>
      </c>
      <c r="H23" s="83"/>
      <c r="I23" s="83"/>
      <c r="J23" s="84"/>
      <c r="K23" s="82" t="s">
        <v>52</v>
      </c>
      <c r="L23" s="83"/>
      <c r="M23" s="83"/>
      <c r="N23" s="83"/>
      <c r="O23" s="84"/>
      <c r="P23" s="35" t="s">
        <v>3</v>
      </c>
      <c r="Q23" s="35" t="s">
        <v>53</v>
      </c>
      <c r="R23" s="35" t="s">
        <v>54</v>
      </c>
      <c r="S23" s="36" t="s">
        <v>55</v>
      </c>
      <c r="T23" s="36" t="s">
        <v>43</v>
      </c>
      <c r="U23" s="37"/>
    </row>
    <row r="24" spans="2:30" ht="81.75" customHeight="1" x14ac:dyDescent="0.25">
      <c r="B24" s="4"/>
      <c r="C24" s="57">
        <v>2910701</v>
      </c>
      <c r="D24" s="58">
        <v>1059878.0600000005</v>
      </c>
      <c r="E24" s="66" t="s">
        <v>60</v>
      </c>
      <c r="F24" s="58">
        <v>-229526.01</v>
      </c>
      <c r="G24" s="124" t="s">
        <v>76</v>
      </c>
      <c r="H24" s="124"/>
      <c r="I24" s="124"/>
      <c r="J24" s="124"/>
      <c r="K24" s="74"/>
      <c r="L24" s="75"/>
      <c r="M24" s="75"/>
      <c r="N24" s="75"/>
      <c r="O24" s="76"/>
      <c r="P24" s="60" t="s">
        <v>58</v>
      </c>
      <c r="Q24" s="61" t="s">
        <v>2</v>
      </c>
      <c r="R24" s="45" t="s">
        <v>59</v>
      </c>
      <c r="S24" s="45"/>
      <c r="T24" s="45"/>
      <c r="U24" s="7"/>
    </row>
    <row r="25" spans="2:30" ht="80.099999999999994" customHeight="1" x14ac:dyDescent="0.25">
      <c r="B25" s="4"/>
      <c r="C25" s="57">
        <v>2910701</v>
      </c>
      <c r="D25" s="58">
        <v>1059878.0600000005</v>
      </c>
      <c r="E25" s="66" t="s">
        <v>74</v>
      </c>
      <c r="F25" s="58">
        <v>-226888.92</v>
      </c>
      <c r="G25" s="124" t="s">
        <v>77</v>
      </c>
      <c r="H25" s="124"/>
      <c r="I25" s="124"/>
      <c r="J25" s="124"/>
      <c r="K25" s="74"/>
      <c r="L25" s="75"/>
      <c r="M25" s="75"/>
      <c r="N25" s="75"/>
      <c r="O25" s="76"/>
      <c r="P25" s="60" t="s">
        <v>58</v>
      </c>
      <c r="Q25" s="61" t="s">
        <v>2</v>
      </c>
      <c r="R25" s="45" t="s">
        <v>59</v>
      </c>
      <c r="S25" s="45"/>
      <c r="T25" s="45"/>
      <c r="U25" s="7"/>
    </row>
    <row r="26" spans="2:30" ht="80.099999999999994" customHeight="1" x14ac:dyDescent="0.25">
      <c r="B26" s="4"/>
      <c r="C26" s="57">
        <v>2910701</v>
      </c>
      <c r="D26" s="58">
        <v>1059878.0600000005</v>
      </c>
      <c r="E26" s="66" t="s">
        <v>61</v>
      </c>
      <c r="F26" s="58">
        <v>-197792.2</v>
      </c>
      <c r="G26" s="124" t="s">
        <v>78</v>
      </c>
      <c r="H26" s="124"/>
      <c r="I26" s="124"/>
      <c r="J26" s="124"/>
      <c r="K26" s="74"/>
      <c r="L26" s="75"/>
      <c r="M26" s="75"/>
      <c r="N26" s="75"/>
      <c r="O26" s="76"/>
      <c r="P26" s="60" t="s">
        <v>58</v>
      </c>
      <c r="Q26" s="61" t="s">
        <v>2</v>
      </c>
      <c r="R26" s="45" t="s">
        <v>59</v>
      </c>
      <c r="S26" s="45"/>
      <c r="T26" s="45"/>
      <c r="U26" s="7"/>
    </row>
    <row r="27" spans="2:30" ht="80.099999999999994" customHeight="1" x14ac:dyDescent="0.25">
      <c r="B27" s="4"/>
      <c r="C27" s="67"/>
      <c r="D27" s="68"/>
      <c r="E27" s="69"/>
      <c r="F27" s="70"/>
      <c r="G27" s="134"/>
      <c r="H27" s="134"/>
      <c r="I27" s="134"/>
      <c r="J27" s="134"/>
      <c r="K27" s="74"/>
      <c r="L27" s="75"/>
      <c r="M27" s="75"/>
      <c r="N27" s="75"/>
      <c r="O27" s="76"/>
      <c r="P27" s="43"/>
      <c r="Q27" s="44"/>
      <c r="R27" s="45"/>
      <c r="S27" s="45"/>
      <c r="T27" s="45"/>
      <c r="U27" s="7"/>
    </row>
    <row r="28" spans="2:30" ht="80.099999999999994" customHeight="1" x14ac:dyDescent="0.25">
      <c r="B28" s="4"/>
      <c r="C28" s="50"/>
      <c r="D28" s="51"/>
      <c r="E28" s="52"/>
      <c r="F28" s="53"/>
      <c r="G28" s="124"/>
      <c r="H28" s="124"/>
      <c r="I28" s="124"/>
      <c r="J28" s="124"/>
      <c r="K28" s="74"/>
      <c r="L28" s="75"/>
      <c r="M28" s="75"/>
      <c r="N28" s="75"/>
      <c r="O28" s="76"/>
      <c r="P28" s="43"/>
      <c r="Q28" s="44"/>
      <c r="R28" s="45"/>
      <c r="S28" s="45"/>
      <c r="T28" s="45"/>
      <c r="U28" s="7"/>
    </row>
    <row r="29" spans="2:30" ht="10.5" customHeight="1" thickBot="1" x14ac:dyDescent="0.3"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3"/>
    </row>
    <row r="30" spans="2:30" ht="49.5" customHeight="1" x14ac:dyDescent="0.25"/>
    <row r="31" spans="2:30" ht="4.5" customHeight="1" x14ac:dyDescent="0.25">
      <c r="V31" t="s">
        <v>62</v>
      </c>
    </row>
  </sheetData>
  <sheetProtection formatRows="0" insertRows="0"/>
  <mergeCells count="47">
    <mergeCell ref="B1:U1"/>
    <mergeCell ref="C4:D4"/>
    <mergeCell ref="E4:F4"/>
    <mergeCell ref="H4:I4"/>
    <mergeCell ref="J4:L4"/>
    <mergeCell ref="N4:T4"/>
    <mergeCell ref="C6:D6"/>
    <mergeCell ref="E6:F6"/>
    <mergeCell ref="H6:I6"/>
    <mergeCell ref="J6:L6"/>
    <mergeCell ref="N6:T14"/>
    <mergeCell ref="C8:D8"/>
    <mergeCell ref="E8:F8"/>
    <mergeCell ref="H8:I8"/>
    <mergeCell ref="J8:L8"/>
    <mergeCell ref="C10:D10"/>
    <mergeCell ref="C18:H18"/>
    <mergeCell ref="J18:Q18"/>
    <mergeCell ref="R18:T18"/>
    <mergeCell ref="E10:F10"/>
    <mergeCell ref="H10:I10"/>
    <mergeCell ref="J10:L10"/>
    <mergeCell ref="C12:D12"/>
    <mergeCell ref="E12:F12"/>
    <mergeCell ref="H12:I12"/>
    <mergeCell ref="J12:L12"/>
    <mergeCell ref="C14:D14"/>
    <mergeCell ref="E14:F14"/>
    <mergeCell ref="H14:I14"/>
    <mergeCell ref="J14:L14"/>
    <mergeCell ref="C17:S17"/>
    <mergeCell ref="C19:H19"/>
    <mergeCell ref="J19:Q19"/>
    <mergeCell ref="R19:T19"/>
    <mergeCell ref="C22:S22"/>
    <mergeCell ref="G23:J23"/>
    <mergeCell ref="K23:O23"/>
    <mergeCell ref="G27:J27"/>
    <mergeCell ref="K27:O27"/>
    <mergeCell ref="G28:J28"/>
    <mergeCell ref="K28:O28"/>
    <mergeCell ref="G24:J24"/>
    <mergeCell ref="K24:O24"/>
    <mergeCell ref="G25:J25"/>
    <mergeCell ref="K25:O25"/>
    <mergeCell ref="G26:J26"/>
    <mergeCell ref="K26:O26"/>
  </mergeCells>
  <conditionalFormatting sqref="E12:F12">
    <cfRule type="expression" dxfId="39" priority="38">
      <formula>E14&gt;0.15</formula>
    </cfRule>
    <cfRule type="expression" dxfId="38" priority="39">
      <formula>E14&lt;0</formula>
    </cfRule>
    <cfRule type="expression" dxfId="37" priority="40">
      <formula>E14&gt;=0</formula>
    </cfRule>
  </conditionalFormatting>
  <conditionalFormatting sqref="E14:F14 J14:L14">
    <cfRule type="expression" dxfId="36" priority="35">
      <formula>E14&gt;0.15</formula>
    </cfRule>
    <cfRule type="expression" dxfId="35" priority="36">
      <formula>E14&lt;0</formula>
    </cfRule>
    <cfRule type="expression" dxfId="34" priority="37">
      <formula>E14&gt;=0</formula>
    </cfRule>
  </conditionalFormatting>
  <conditionalFormatting sqref="C19:H19">
    <cfRule type="expression" dxfId="33" priority="34">
      <formula>"j14&gt;0,15"</formula>
    </cfRule>
  </conditionalFormatting>
  <conditionalFormatting sqref="J12:L12">
    <cfRule type="expression" dxfId="32" priority="31">
      <formula>J14&gt;0.15</formula>
    </cfRule>
    <cfRule type="expression" dxfId="31" priority="32">
      <formula>J14&lt;0</formula>
    </cfRule>
    <cfRule type="expression" dxfId="30" priority="33">
      <formula>J14&gt;=0</formula>
    </cfRule>
  </conditionalFormatting>
  <conditionalFormatting sqref="E12:F12">
    <cfRule type="expression" dxfId="29" priority="28">
      <formula>E14&gt;0.15</formula>
    </cfRule>
    <cfRule type="expression" dxfId="28" priority="29">
      <formula>E14&lt;0</formula>
    </cfRule>
    <cfRule type="expression" dxfId="27" priority="30">
      <formula>E14&gt;=0</formula>
    </cfRule>
  </conditionalFormatting>
  <conditionalFormatting sqref="J12:L12">
    <cfRule type="expression" dxfId="26" priority="25">
      <formula>J14&gt;0.15</formula>
    </cfRule>
    <cfRule type="expression" dxfId="25" priority="26">
      <formula>J14&lt;0</formula>
    </cfRule>
    <cfRule type="expression" dxfId="24" priority="27">
      <formula>J14&gt;=0</formula>
    </cfRule>
  </conditionalFormatting>
  <conditionalFormatting sqref="E12:F12">
    <cfRule type="expression" dxfId="23" priority="22">
      <formula>E14&gt;0.15</formula>
    </cfRule>
    <cfRule type="expression" dxfId="22" priority="23">
      <formula>E14&lt;0</formula>
    </cfRule>
    <cfRule type="expression" dxfId="21" priority="24">
      <formula>E14&gt;=0</formula>
    </cfRule>
  </conditionalFormatting>
  <conditionalFormatting sqref="J12:L12">
    <cfRule type="expression" dxfId="20" priority="19">
      <formula>J14&gt;0.15</formula>
    </cfRule>
    <cfRule type="expression" dxfId="19" priority="20">
      <formula>J14&lt;0</formula>
    </cfRule>
    <cfRule type="expression" dxfId="18" priority="21">
      <formula>J14&gt;=0</formula>
    </cfRule>
  </conditionalFormatting>
  <conditionalFormatting sqref="E12:F12">
    <cfRule type="expression" dxfId="17" priority="16">
      <formula>E14&gt;0.15</formula>
    </cfRule>
    <cfRule type="expression" dxfId="16" priority="17">
      <formula>E14&lt;0</formula>
    </cfRule>
    <cfRule type="expression" dxfId="15" priority="18">
      <formula>E14&gt;=0</formula>
    </cfRule>
  </conditionalFormatting>
  <conditionalFormatting sqref="J12:L12">
    <cfRule type="expression" dxfId="14" priority="13">
      <formula>J14&gt;0.15</formula>
    </cfRule>
    <cfRule type="expression" dxfId="13" priority="14">
      <formula>J14&lt;0</formula>
    </cfRule>
    <cfRule type="expression" dxfId="12" priority="15">
      <formula>J14&gt;=0</formula>
    </cfRule>
  </conditionalFormatting>
  <conditionalFormatting sqref="E12:F12">
    <cfRule type="expression" dxfId="11" priority="10">
      <formula>E14&gt;0.15</formula>
    </cfRule>
    <cfRule type="expression" dxfId="10" priority="11">
      <formula>E14&lt;0</formula>
    </cfRule>
    <cfRule type="expression" dxfId="9" priority="12">
      <formula>E14&gt;=0</formula>
    </cfRule>
  </conditionalFormatting>
  <conditionalFormatting sqref="J12:L12">
    <cfRule type="expression" dxfId="8" priority="7">
      <formula>J14&gt;0.15</formula>
    </cfRule>
    <cfRule type="expression" dxfId="7" priority="8">
      <formula>J14&lt;0</formula>
    </cfRule>
    <cfRule type="expression" dxfId="6" priority="9">
      <formula>J14&gt;=0</formula>
    </cfRule>
  </conditionalFormatting>
  <conditionalFormatting sqref="E12:F12">
    <cfRule type="expression" dxfId="5" priority="4">
      <formula>E14&gt;0.15</formula>
    </cfRule>
    <cfRule type="expression" dxfId="4" priority="5">
      <formula>E14&lt;0</formula>
    </cfRule>
    <cfRule type="expression" dxfId="3" priority="6">
      <formula>E14&gt;=0</formula>
    </cfRule>
  </conditionalFormatting>
  <conditionalFormatting sqref="J12:L12">
    <cfRule type="expression" dxfId="2" priority="1">
      <formula>J14&gt;0.15</formula>
    </cfRule>
    <cfRule type="expression" dxfId="1" priority="2">
      <formula>J14&lt;0</formula>
    </cfRule>
    <cfRule type="expression" dxfId="0" priority="3">
      <formula>J14&gt;=0</formula>
    </cfRule>
  </conditionalFormatting>
  <dataValidations count="8">
    <dataValidation type="list" allowBlank="1" showInputMessage="1" showErrorMessage="1" sqref="AE18">
      <formula1>$AD$4:$AD$14</formula1>
    </dataValidation>
    <dataValidation type="date" allowBlank="1" showInputMessage="1" showErrorMessage="1" error="A DATA DEVE ESTAR ENTRE 01/01/2008 À 31/12/2009." sqref="I19">
      <formula1>39448</formula1>
      <formula2>40178</formula2>
    </dataValidation>
    <dataValidation type="decimal" allowBlank="1" showInputMessage="1" showErrorMessage="1" sqref="E10:F10 E8:F8">
      <formula1>-999999999</formula1>
      <formula2>999999999</formula2>
    </dataValidation>
    <dataValidation type="list" allowBlank="1" showInputMessage="1" showErrorMessage="1" sqref="E4">
      <formula1>$AA$4:$AA$5</formula1>
    </dataValidation>
    <dataValidation type="list" allowBlank="1" showInputMessage="1" showErrorMessage="1" sqref="E6:F6">
      <formula1>$AB$4:$AB$19</formula1>
    </dataValidation>
    <dataValidation type="list" allowBlank="1" showInputMessage="1" showErrorMessage="1" sqref="J6">
      <formula1>$AD$4:$AD$15</formula1>
    </dataValidation>
    <dataValidation type="date" allowBlank="1" showInputMessage="1" showErrorMessage="1" error="A DATA DEVE ESTAR ENTRE 01/01/2008 À 31/12/2009" sqref="R27:S30">
      <formula1>39448</formula1>
      <formula2>40178</formula2>
    </dataValidation>
    <dataValidation type="whole" allowBlank="1" showInputMessage="1" showErrorMessage="1" errorTitle="Ops..." error="Digite o valor do desvio em reais!" sqref="C28:C30 C24:C26">
      <formula1>-99999999</formula1>
      <formula2>99999999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55" orientation="landscape" r:id="rId1"/>
  <headerFooter>
    <oddFooter>&amp;CImpresso em &amp;D &amp;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JAN.13</vt:lpstr>
      <vt:lpstr>FEV.13</vt:lpstr>
      <vt:lpstr>MAR.13</vt:lpstr>
      <vt:lpstr>ABR.13</vt:lpstr>
      <vt:lpstr>ABR.13!Print_Area</vt:lpstr>
      <vt:lpstr>FEV.13!Print_Area</vt:lpstr>
      <vt:lpstr>JAN.13!Print_Area</vt:lpstr>
      <vt:lpstr>MAR.13!Print_Area</vt:lpstr>
    </vt:vector>
  </TitlesOfParts>
  <Company>SEFAZ-AL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SEFAZ-AL</dc:creator>
  <cp:lastModifiedBy>Inter-American Development Bank</cp:lastModifiedBy>
  <dcterms:created xsi:type="dcterms:W3CDTF">2014-06-03T01:42:33Z</dcterms:created>
  <dcterms:modified xsi:type="dcterms:W3CDTF">2014-07-11T19:11:33Z</dcterms:modified>
</cp:coreProperties>
</file>