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PRESUPUESTO DETALLADO" sheetId="1" r:id="rId1"/>
    <sheet name="PLAN DE ADQUISICIONES" sheetId="2" r:id="rId2"/>
    <sheet name="SINTESIS" sheetId="3" r:id="rId3"/>
  </sheets>
  <calcPr calcId="145621"/>
</workbook>
</file>

<file path=xl/calcChain.xml><?xml version="1.0" encoding="utf-8"?>
<calcChain xmlns="http://schemas.openxmlformats.org/spreadsheetml/2006/main">
  <c r="L14" i="1" l="1"/>
  <c r="M14" i="1"/>
  <c r="N14" i="1"/>
  <c r="O14" i="1"/>
  <c r="P14" i="1"/>
  <c r="P17" i="1"/>
  <c r="O9" i="1"/>
  <c r="N9" i="1"/>
  <c r="M9" i="1"/>
  <c r="K9" i="1"/>
  <c r="L20" i="1" l="1"/>
  <c r="M20" i="1"/>
  <c r="N20" i="1"/>
  <c r="O20" i="1"/>
  <c r="K20" i="1"/>
  <c r="D7" i="3"/>
  <c r="C7" i="3"/>
  <c r="E7" i="3" s="1"/>
  <c r="E6" i="3"/>
  <c r="E5" i="3"/>
  <c r="E4" i="3"/>
  <c r="E3" i="3"/>
  <c r="E34" i="2"/>
  <c r="P28" i="1"/>
  <c r="P27" i="1"/>
  <c r="O26" i="1"/>
  <c r="N26" i="1"/>
  <c r="M26" i="1"/>
  <c r="L26" i="1"/>
  <c r="K26" i="1"/>
  <c r="P25" i="1"/>
  <c r="P24" i="1"/>
  <c r="P23" i="1"/>
  <c r="P22" i="1"/>
  <c r="P19" i="1"/>
  <c r="P18" i="1"/>
  <c r="P16" i="1"/>
  <c r="K16" i="1"/>
  <c r="K14" i="1" s="1"/>
  <c r="P15" i="1"/>
  <c r="P10" i="1"/>
  <c r="P9" i="1" s="1"/>
  <c r="L10" i="1"/>
  <c r="L9" i="1" s="1"/>
  <c r="P20" i="1" l="1"/>
  <c r="P26" i="1"/>
  <c r="O29" i="1"/>
  <c r="M29" i="1"/>
  <c r="K29" i="1"/>
  <c r="N29" i="1"/>
  <c r="L29" i="1"/>
  <c r="P29" i="1" l="1"/>
</calcChain>
</file>

<file path=xl/sharedStrings.xml><?xml version="1.0" encoding="utf-8"?>
<sst xmlns="http://schemas.openxmlformats.org/spreadsheetml/2006/main" count="216" uniqueCount="129">
  <si>
    <t>Fortalecimiento de Políticas y Programas de la Primera Infancia en Uruguay</t>
  </si>
  <si>
    <t>UR-T1137</t>
  </si>
  <si>
    <t>Presupuesto Detallado</t>
  </si>
  <si>
    <t>Cantidad</t>
  </si>
  <si>
    <t>Costo</t>
  </si>
  <si>
    <t>Aporte BID</t>
  </si>
  <si>
    <t>Contraparte</t>
  </si>
  <si>
    <t>TOTAL</t>
  </si>
  <si>
    <t>PA</t>
  </si>
  <si>
    <t>Componentes y Actividades</t>
  </si>
  <si>
    <t>Unidad</t>
  </si>
  <si>
    <t>Categoría de Gasto</t>
  </si>
  <si>
    <t>Total</t>
  </si>
  <si>
    <t>Costo Unitario (US$)</t>
  </si>
  <si>
    <t>Componente 1: Apoyo y fortalecimiento de las políticas públicas de primera infancia para protección integral a la primera infancia</t>
  </si>
  <si>
    <t>CF1</t>
  </si>
  <si>
    <t>Consultoría</t>
  </si>
  <si>
    <t>CI</t>
  </si>
  <si>
    <r>
      <rPr>
        <sz val="9"/>
        <color indexed="8"/>
        <rFont val="Arial"/>
      </rPr>
      <t>1.2.</t>
    </r>
    <r>
      <rPr>
        <sz val="7"/>
        <color indexed="8"/>
        <rFont val="Arial"/>
      </rPr>
      <t xml:space="preserve">   </t>
    </r>
    <r>
      <rPr>
        <sz val="9"/>
        <color indexed="8"/>
        <rFont val="Arial"/>
      </rPr>
      <t>Protocolo de atención a la captación  del embarazo, con énfasis en el Primer Nivel y trabajo coordinado, diseñado y validado.</t>
    </r>
  </si>
  <si>
    <t>Bienes</t>
  </si>
  <si>
    <t>Documento</t>
  </si>
  <si>
    <t>Servicios distintos de consultoría</t>
  </si>
  <si>
    <t>CF2</t>
  </si>
  <si>
    <t>Componente 2: Fortalecimiento del modelo de intervención de UCC con énfasis a la atención a los niños en situación de vulneración de derechos</t>
  </si>
  <si>
    <t>CF3</t>
  </si>
  <si>
    <t>CF4</t>
  </si>
  <si>
    <t>Componente 3: Generación de conocimiento sobre la calidad del medioambiente familiar y aplicación de un instrumento que mide calidad de visitas domiciliares.</t>
  </si>
  <si>
    <t xml:space="preserve">Notas técnicas </t>
  </si>
  <si>
    <t>3.2. Instrumento HOVRS adaptado y piloteado.</t>
  </si>
  <si>
    <t>3.3. Protocolo de supervisión diseñado para uso de la herramienta.</t>
  </si>
  <si>
    <t>Administración, Monitoreo y Auditoría</t>
  </si>
  <si>
    <t>STAFF</t>
  </si>
  <si>
    <t>Consultoria</t>
  </si>
  <si>
    <t>4.2. Auditoria</t>
  </si>
  <si>
    <t>COSTO TOTAL</t>
  </si>
  <si>
    <t>IVA INC</t>
  </si>
  <si>
    <t>EN $</t>
  </si>
  <si>
    <t>pj</t>
  </si>
  <si>
    <t>ce</t>
  </si>
  <si>
    <t>audit</t>
  </si>
  <si>
    <t>eval</t>
  </si>
  <si>
    <t>Sociologo</t>
  </si>
  <si>
    <t>viajes</t>
  </si>
  <si>
    <t>Docente AF</t>
  </si>
  <si>
    <t>Peon</t>
  </si>
  <si>
    <t>I.A</t>
  </si>
  <si>
    <t>Materiales Huerta</t>
  </si>
  <si>
    <t>Semillas e insumos</t>
  </si>
  <si>
    <t>Materiales AF</t>
  </si>
  <si>
    <t>Viajes</t>
  </si>
  <si>
    <t>MES</t>
  </si>
  <si>
    <t>Plan de Adquisiciones</t>
  </si>
  <si>
    <t>Nº Item</t>
  </si>
  <si>
    <t>Ref. PPTO</t>
  </si>
  <si>
    <t>Descripción de las adquisiciones 
(1)</t>
  </si>
  <si>
    <t>Costo estimado del Contrato</t>
  </si>
  <si>
    <t>Método de Adquisición
(2)</t>
  </si>
  <si>
    <t>Revisión  de adquisiciones 
 (3)</t>
  </si>
  <si>
    <t>Fuente de Financiamiento y porcentaje</t>
  </si>
  <si>
    <t xml:space="preserve">Fecha estimada del Anuncio de Adquisición 
 del Inicio de la contratación </t>
  </si>
  <si>
    <t>Revisión técnica del JEP
(4)</t>
  </si>
  <si>
    <t>Comentarios</t>
  </si>
  <si>
    <t>BID/MIF %</t>
  </si>
  <si>
    <t>Local / Otro %</t>
  </si>
  <si>
    <t>Componente 1</t>
  </si>
  <si>
    <t>Servicios de Consultores Individuales</t>
  </si>
  <si>
    <t>Procesamiento de información procedente de las dos áreas de la ENDIS.</t>
  </si>
  <si>
    <t>CCIN</t>
  </si>
  <si>
    <t>Ex Post</t>
  </si>
  <si>
    <t>S/C</t>
  </si>
  <si>
    <t>Los TdRs deberán ser remitidos al Banco para aprobación previa</t>
  </si>
  <si>
    <t>Trabajo comunitario - Barrios para Crecer: diseño, implementación y sistematización de estrategia. Promoción de actividades comunitarias.</t>
  </si>
  <si>
    <t xml:space="preserve">Servicios de Consultoría  </t>
  </si>
  <si>
    <t>Diseño de estrategia de embarazo y niños con riesgo psicosocial y biológico. Sistematización SERENAR.</t>
  </si>
  <si>
    <t>Marco curricular: evaluación e incorporación del módulo de género y violencia, diseño de la estretagia de capacitación nacional y capacitación.</t>
  </si>
  <si>
    <t>SCC</t>
  </si>
  <si>
    <t>Evaluación de captación de embarazo y propuestas de mejora de primer nivel de atención.</t>
  </si>
  <si>
    <t>Set de Bienvenida: Diseño e implementación de capacitación. Logística de entrega.</t>
  </si>
  <si>
    <t xml:space="preserve">Servicios diferentes a consultoría  </t>
  </si>
  <si>
    <t>Desarrollo de materiales captación de embarazo niños con riesgo psicosocial y biológico en el primer nivel de atención.</t>
  </si>
  <si>
    <t>CP</t>
  </si>
  <si>
    <t>Componente 2</t>
  </si>
  <si>
    <t>Definición e implementación de políticas de cuidados a los equipos de cercanía (3 talleres regionales por región).</t>
  </si>
  <si>
    <t>Sistematización de casos de intervención que muestren buenas prácticas de trabajo.</t>
  </si>
  <si>
    <t>Mejora de la estrategia de intervención, fortalecimiento y capacitación de los equipos de UCC (revisión, diseño de protocolo, guías con orientaciones metodológicas, etc.)</t>
  </si>
  <si>
    <t>Revisión de los perfiles de equipos. Diseño e implementación de capacitaciones. Diseño de materiales para el trabajo en el hogar de las temáticas de pautas de crianza y violencia.</t>
  </si>
  <si>
    <t>Componente 3</t>
  </si>
  <si>
    <t>3.2, 3.3, 3.4 y 3.5</t>
  </si>
  <si>
    <t>Hovrs: Analisis del instrumento y adecuación del mismo al acompañamiento familiar. Generación de un protocolo de supervisión. Capacitación de equipos, supervisores y operadores. Aplicación del instrumento y procesamiento de la información.</t>
  </si>
  <si>
    <t>2016 - 2017 - 2018</t>
  </si>
  <si>
    <t>Home inventory (HOME COLD y HOME HARSH): implementación y procesamiento de la información.</t>
  </si>
  <si>
    <t>Intercambio en temas de: nutrición, desarrollo, prácticas de crianza, evaluación y monitoreo y política pública.</t>
  </si>
  <si>
    <t>2017 - 2018</t>
  </si>
  <si>
    <t>Unidad Ejecutora</t>
  </si>
  <si>
    <t>Gastos Operativos</t>
  </si>
  <si>
    <t>SN</t>
  </si>
  <si>
    <t>Auditoría</t>
  </si>
  <si>
    <t>Ex Ante</t>
  </si>
  <si>
    <t>Componente</t>
  </si>
  <si>
    <t>BID</t>
  </si>
  <si>
    <t xml:space="preserve"> Local</t>
  </si>
  <si>
    <t xml:space="preserve"> TOTAL</t>
  </si>
  <si>
    <t>TOTAL (en US$)</t>
  </si>
  <si>
    <t>N/A</t>
  </si>
  <si>
    <t>Protocolo de Atención Integral del Embarazo - Documento</t>
  </si>
  <si>
    <t>3.4. Capacitación de operadores para uso del instrumento dictada.</t>
  </si>
  <si>
    <t>Maternidades</t>
  </si>
  <si>
    <t>1.4. Maternidades (públicas y privadas) capacitadas en el uso del "Set de Bienvenida".</t>
  </si>
  <si>
    <t>Documento sobre modelo elaborado</t>
  </si>
  <si>
    <t>2.2. Perfil de los equipos de UCC basados en competencias definido.</t>
  </si>
  <si>
    <t xml:space="preserve">Perfil </t>
  </si>
  <si>
    <t>2.5. Documento de buenas prácticas de intervención, según distintas modalidades de atención publicadas.</t>
  </si>
  <si>
    <t xml:space="preserve">Documento </t>
  </si>
  <si>
    <t>3.1. Notas técnicas sobre HOME y nivel socioeconómico en base a ENDIS elaboradas.</t>
  </si>
  <si>
    <t>Instrumento</t>
  </si>
  <si>
    <t xml:space="preserve">Protocolo </t>
  </si>
  <si>
    <t>3.5. Documento de análisis de las informaciones procesadas elaborado.</t>
  </si>
  <si>
    <t xml:space="preserve">4.1. Metodología de evaluación y monitoreo de la CT definida </t>
  </si>
  <si>
    <t>Metodología</t>
  </si>
  <si>
    <t xml:space="preserve">Informe de Auditoria </t>
  </si>
  <si>
    <r>
      <t>1.1.</t>
    </r>
    <r>
      <rPr>
        <sz val="7"/>
        <color indexed="8"/>
        <rFont val="Arial"/>
      </rPr>
      <t xml:space="preserve">   </t>
    </r>
    <r>
      <rPr>
        <sz val="9"/>
        <color indexed="8"/>
        <rFont val="Arial"/>
      </rPr>
      <t>Documento del marco curricular incluyendo pautas de crianza y perspectiva de género elaborado y publicado.</t>
    </r>
  </si>
  <si>
    <t xml:space="preserve">Manuales </t>
  </si>
  <si>
    <r>
      <t>2.1.</t>
    </r>
    <r>
      <rPr>
        <sz val="7"/>
        <color indexed="8"/>
        <rFont val="Arial"/>
      </rPr>
      <t xml:space="preserve">   </t>
    </r>
    <r>
      <rPr>
        <sz val="9"/>
        <color indexed="8"/>
        <rFont val="Arial"/>
        <family val="2"/>
      </rPr>
      <t>Documento con m</t>
    </r>
    <r>
      <rPr>
        <sz val="9"/>
        <color indexed="8"/>
        <rFont val="Arial"/>
      </rPr>
      <t xml:space="preserve">odelo de la estrategia de Intervención de UCC diseñado y validado. </t>
    </r>
  </si>
  <si>
    <t>2.3. Metodología de capacitación del equipo en territorio desarrollado (diseño, metodología y materiales).</t>
  </si>
  <si>
    <t>2.4. Operadores de UCC capacitados sobre modelo de intervención.</t>
  </si>
  <si>
    <t>Operadores</t>
  </si>
  <si>
    <t>Capacitación</t>
  </si>
  <si>
    <r>
      <t>1.3.</t>
    </r>
    <r>
      <rPr>
        <sz val="7"/>
        <color indexed="8"/>
        <rFont val="Arial"/>
      </rPr>
      <t xml:space="preserve">   </t>
    </r>
    <r>
      <rPr>
        <sz val="9"/>
        <color indexed="8"/>
        <rFont val="Arial"/>
        <family val="2"/>
      </rPr>
      <t>M</t>
    </r>
    <r>
      <rPr>
        <sz val="9"/>
        <color indexed="8"/>
        <rFont val="Arial"/>
      </rPr>
      <t>anuales para la atención a niños en riesgo psicosocial y biológico diseñados y validados.</t>
    </r>
  </si>
  <si>
    <t>2.1 y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</si>
</sst>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&quot;;&quot; (&quot;#,##0\);&quot; -&quot;#&quot; &quot;"/>
    <numFmt numFmtId="165" formatCode="&quot; &quot;* #,##0&quot; &quot;;&quot; &quot;* \(#,##0\);&quot; &quot;* &quot;-&quot;??&quot; &quot;"/>
    <numFmt numFmtId="166" formatCode="#,##0&quot; &quot;;&quot;-&quot;#,##0&quot; &quot;;&quot; -&quot;#&quot; &quot;"/>
  </numFmts>
  <fonts count="16" x14ac:knownFonts="1">
    <font>
      <sz val="12"/>
      <color indexed="8"/>
      <name val="Verdana"/>
    </font>
    <font>
      <sz val="11"/>
      <color indexed="8"/>
      <name val="Arial"/>
    </font>
    <font>
      <sz val="11"/>
      <color indexed="8"/>
      <name val="Times New Roman"/>
    </font>
    <font>
      <b/>
      <sz val="11"/>
      <color indexed="8"/>
      <name val="Arial"/>
    </font>
    <font>
      <b/>
      <sz val="11"/>
      <color indexed="10"/>
      <name val="Arial"/>
    </font>
    <font>
      <b/>
      <sz val="12"/>
      <color indexed="10"/>
      <name val="Arial"/>
    </font>
    <font>
      <sz val="9"/>
      <color indexed="8"/>
      <name val="Arial"/>
    </font>
    <font>
      <sz val="7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0"/>
      <name val="Arial"/>
    </font>
    <font>
      <sz val="11"/>
      <color indexed="10"/>
      <name val="Arial"/>
    </font>
    <font>
      <b/>
      <sz val="9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0"/>
        <bgColor auto="1"/>
      </patternFill>
    </fill>
  </fills>
  <borders count="5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" fontId="2" fillId="0" borderId="1" xfId="0" applyNumberFormat="1" applyFont="1" applyBorder="1" applyAlignment="1"/>
    <xf numFmtId="1" fontId="1" fillId="0" borderId="1" xfId="0" applyNumberFormat="1" applyFont="1" applyBorder="1" applyAlignment="1"/>
    <xf numFmtId="1" fontId="2" fillId="0" borderId="2" xfId="0" applyNumberFormat="1" applyFont="1" applyBorder="1" applyAlignment="1"/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/>
    <xf numFmtId="0" fontId="4" fillId="2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/>
    <xf numFmtId="164" fontId="4" fillId="3" borderId="10" xfId="0" applyNumberFormat="1" applyFont="1" applyFill="1" applyBorder="1" applyAlignment="1">
      <alignment horizontal="right" vertical="center" wrapText="1"/>
    </xf>
    <xf numFmtId="0" fontId="2" fillId="4" borderId="14" xfId="0" applyNumberFormat="1" applyFont="1" applyFill="1" applyBorder="1" applyAlignment="1"/>
    <xf numFmtId="0" fontId="6" fillId="5" borderId="10" xfId="0" applyNumberFormat="1" applyFont="1" applyFill="1" applyBorder="1" applyAlignment="1">
      <alignment horizontal="justify" vertical="center" wrapText="1"/>
    </xf>
    <xf numFmtId="0" fontId="8" fillId="5" borderId="10" xfId="0" applyNumberFormat="1" applyFont="1" applyFill="1" applyBorder="1" applyAlignment="1">
      <alignment horizontal="lef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0" fontId="2" fillId="5" borderId="14" xfId="0" applyNumberFormat="1" applyFont="1" applyFill="1" applyBorder="1" applyAlignment="1"/>
    <xf numFmtId="1" fontId="2" fillId="0" borderId="17" xfId="0" applyNumberFormat="1" applyFont="1" applyBorder="1" applyAlignment="1"/>
    <xf numFmtId="0" fontId="8" fillId="5" borderId="10" xfId="0" applyNumberFormat="1" applyFont="1" applyFill="1" applyBorder="1" applyAlignment="1">
      <alignment horizontal="right" vertical="center" wrapText="1"/>
    </xf>
    <xf numFmtId="3" fontId="8" fillId="5" borderId="10" xfId="0" applyNumberFormat="1" applyFont="1" applyFill="1" applyBorder="1" applyAlignment="1">
      <alignment horizontal="right" vertical="center"/>
    </xf>
    <xf numFmtId="164" fontId="8" fillId="5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 wrapText="1"/>
    </xf>
    <xf numFmtId="1" fontId="2" fillId="0" borderId="18" xfId="0" applyNumberFormat="1" applyFont="1" applyBorder="1" applyAlignment="1"/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vertical="center"/>
    </xf>
    <xf numFmtId="164" fontId="4" fillId="2" borderId="10" xfId="0" applyNumberFormat="1" applyFont="1" applyFill="1" applyBorder="1" applyAlignment="1">
      <alignment vertical="center" wrapText="1"/>
    </xf>
    <xf numFmtId="1" fontId="1" fillId="0" borderId="19" xfId="0" applyNumberFormat="1" applyFont="1" applyBorder="1" applyAlignment="1"/>
    <xf numFmtId="1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/>
    <xf numFmtId="0" fontId="1" fillId="0" borderId="19" xfId="0" applyNumberFormat="1" applyFont="1" applyBorder="1" applyAlignment="1"/>
    <xf numFmtId="0" fontId="1" fillId="0" borderId="19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/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0" fillId="3" borderId="1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right" vertical="center"/>
    </xf>
    <xf numFmtId="0" fontId="4" fillId="2" borderId="10" xfId="0" applyNumberFormat="1" applyFont="1" applyFill="1" applyBorder="1" applyAlignment="1">
      <alignment horizontal="right" vertical="center"/>
    </xf>
    <xf numFmtId="1" fontId="11" fillId="2" borderId="10" xfId="0" applyNumberFormat="1" applyFont="1" applyFill="1" applyBorder="1" applyAlignment="1"/>
    <xf numFmtId="1" fontId="11" fillId="2" borderId="21" xfId="0" applyNumberFormat="1" applyFont="1" applyFill="1" applyBorder="1" applyAlignment="1"/>
    <xf numFmtId="0" fontId="6" fillId="0" borderId="2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left" vertical="center" wrapText="1"/>
    </xf>
    <xf numFmtId="1" fontId="11" fillId="2" borderId="21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/>
    <xf numFmtId="1" fontId="6" fillId="0" borderId="10" xfId="0" applyNumberFormat="1" applyFont="1" applyBorder="1" applyAlignment="1"/>
    <xf numFmtId="0" fontId="6" fillId="0" borderId="10" xfId="0" applyNumberFormat="1" applyFont="1" applyBorder="1" applyAlignment="1"/>
    <xf numFmtId="0" fontId="6" fillId="0" borderId="10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/>
    </xf>
    <xf numFmtId="165" fontId="6" fillId="0" borderId="25" xfId="0" applyNumberFormat="1" applyFont="1" applyBorder="1" applyAlignment="1"/>
    <xf numFmtId="165" fontId="6" fillId="0" borderId="25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left" vertical="center" wrapText="1"/>
    </xf>
    <xf numFmtId="165" fontId="4" fillId="3" borderId="30" xfId="0" applyNumberFormat="1" applyFont="1" applyFill="1" applyBorder="1" applyAlignment="1"/>
    <xf numFmtId="0" fontId="1" fillId="0" borderId="0" xfId="0" applyNumberFormat="1" applyFont="1" applyAlignment="1"/>
    <xf numFmtId="0" fontId="4" fillId="3" borderId="10" xfId="0" applyNumberFormat="1" applyFont="1" applyFill="1" applyBorder="1" applyAlignment="1">
      <alignment vertical="center"/>
    </xf>
    <xf numFmtId="0" fontId="4" fillId="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3" fontId="4" fillId="3" borderId="10" xfId="0" applyNumberFormat="1" applyFont="1" applyFill="1" applyBorder="1" applyAlignment="1">
      <alignment horizontal="right" vertical="center"/>
    </xf>
    <xf numFmtId="0" fontId="8" fillId="5" borderId="3" xfId="0" applyNumberFormat="1" applyFont="1" applyFill="1" applyBorder="1" applyAlignment="1">
      <alignment horizontal="left" vertical="center" wrapText="1"/>
    </xf>
    <xf numFmtId="165" fontId="8" fillId="5" borderId="32" xfId="0" applyNumberFormat="1" applyFont="1" applyFill="1" applyBorder="1" applyAlignment="1">
      <alignment horizontal="right" vertical="center"/>
    </xf>
    <xf numFmtId="165" fontId="8" fillId="5" borderId="31" xfId="0" applyNumberFormat="1" applyFont="1" applyFill="1" applyBorder="1" applyAlignment="1">
      <alignment horizontal="right" vertical="center"/>
    </xf>
    <xf numFmtId="165" fontId="1" fillId="0" borderId="31" xfId="0" applyNumberFormat="1" applyFont="1" applyBorder="1" applyAlignment="1">
      <alignment horizontal="right" vertical="center"/>
    </xf>
    <xf numFmtId="165" fontId="13" fillId="5" borderId="31" xfId="0" applyNumberFormat="1" applyFont="1" applyFill="1" applyBorder="1" applyAlignment="1">
      <alignment horizontal="right" vertical="center"/>
    </xf>
    <xf numFmtId="165" fontId="8" fillId="5" borderId="15" xfId="0" applyNumberFormat="1" applyFont="1" applyFill="1" applyBorder="1" applyAlignment="1">
      <alignment horizontal="right" vertical="center"/>
    </xf>
    <xf numFmtId="0" fontId="14" fillId="5" borderId="10" xfId="0" applyNumberFormat="1" applyFont="1" applyFill="1" applyBorder="1" applyAlignment="1">
      <alignment horizontal="left" vertical="center" wrapText="1"/>
    </xf>
    <xf numFmtId="164" fontId="4" fillId="3" borderId="32" xfId="0" applyNumberFormat="1" applyFont="1" applyFill="1" applyBorder="1" applyAlignment="1">
      <alignment horizontal="right" vertical="center" wrapText="1"/>
    </xf>
    <xf numFmtId="164" fontId="8" fillId="0" borderId="16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left" vertical="center" wrapText="1"/>
    </xf>
    <xf numFmtId="0" fontId="13" fillId="5" borderId="10" xfId="0" applyNumberFormat="1" applyFont="1" applyFill="1" applyBorder="1" applyAlignment="1">
      <alignment horizontal="left" vertical="center" wrapText="1"/>
    </xf>
    <xf numFmtId="1" fontId="13" fillId="5" borderId="1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/>
    <xf numFmtId="0" fontId="8" fillId="5" borderId="32" xfId="0" applyNumberFormat="1" applyFont="1" applyFill="1" applyBorder="1" applyAlignment="1">
      <alignment horizontal="left" vertical="center" wrapText="1"/>
    </xf>
    <xf numFmtId="165" fontId="8" fillId="5" borderId="34" xfId="0" applyNumberFormat="1" applyFont="1" applyFill="1" applyBorder="1" applyAlignment="1">
      <alignment horizontal="right" vertical="center"/>
    </xf>
    <xf numFmtId="165" fontId="8" fillId="5" borderId="45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 wrapText="1"/>
    </xf>
    <xf numFmtId="0" fontId="6" fillId="5" borderId="31" xfId="0" applyNumberFormat="1" applyFont="1" applyFill="1" applyBorder="1" applyAlignment="1">
      <alignment horizontal="justify" vertical="center" wrapText="1"/>
    </xf>
    <xf numFmtId="0" fontId="8" fillId="5" borderId="31" xfId="0" applyNumberFormat="1" applyFont="1" applyFill="1" applyBorder="1" applyAlignment="1">
      <alignment horizontal="left" vertical="center" wrapText="1"/>
    </xf>
    <xf numFmtId="165" fontId="13" fillId="5" borderId="33" xfId="0" applyNumberFormat="1" applyFont="1" applyFill="1" applyBorder="1" applyAlignment="1">
      <alignment horizontal="right" vertical="center"/>
    </xf>
    <xf numFmtId="0" fontId="15" fillId="5" borderId="10" xfId="0" applyNumberFormat="1" applyFont="1" applyFill="1" applyBorder="1" applyAlignment="1">
      <alignment horizontal="justify" vertical="center" wrapText="1"/>
    </xf>
    <xf numFmtId="0" fontId="15" fillId="5" borderId="32" xfId="0" applyNumberFormat="1" applyFont="1" applyFill="1" applyBorder="1" applyAlignment="1">
      <alignment horizontal="justify"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37" fontId="8" fillId="5" borderId="32" xfId="0" applyNumberFormat="1" applyFont="1" applyFill="1" applyBorder="1" applyAlignment="1">
      <alignment horizontal="right" vertical="center"/>
    </xf>
    <xf numFmtId="37" fontId="8" fillId="5" borderId="31" xfId="0" applyNumberFormat="1" applyFont="1" applyFill="1" applyBorder="1" applyAlignment="1">
      <alignment horizontal="right" vertical="center"/>
    </xf>
    <xf numFmtId="37" fontId="8" fillId="5" borderId="46" xfId="0" applyNumberFormat="1" applyFont="1" applyFill="1" applyBorder="1" applyAlignment="1">
      <alignment horizontal="right" vertical="center"/>
    </xf>
    <xf numFmtId="37" fontId="15" fillId="5" borderId="32" xfId="0" applyNumberFormat="1" applyFont="1" applyFill="1" applyBorder="1" applyAlignment="1">
      <alignment horizontal="right" vertical="center"/>
    </xf>
    <xf numFmtId="37" fontId="15" fillId="0" borderId="31" xfId="0" applyNumberFormat="1" applyFont="1" applyBorder="1" applyAlignment="1">
      <alignment horizontal="right" vertical="center"/>
    </xf>
    <xf numFmtId="37" fontId="15" fillId="0" borderId="34" xfId="0" applyNumberFormat="1" applyFont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15" fillId="0" borderId="10" xfId="0" applyNumberFormat="1" applyFont="1" applyBorder="1" applyAlignment="1">
      <alignment horizontal="right" vertical="center"/>
    </xf>
    <xf numFmtId="0" fontId="15" fillId="0" borderId="10" xfId="0" applyNumberFormat="1" applyFont="1" applyBorder="1" applyAlignment="1">
      <alignment horizontal="center" vertical="center" wrapText="1"/>
    </xf>
    <xf numFmtId="37" fontId="13" fillId="5" borderId="33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left" vertical="center" wrapText="1"/>
    </xf>
    <xf numFmtId="1" fontId="4" fillId="3" borderId="7" xfId="0" applyNumberFormat="1" applyFont="1" applyFill="1" applyBorder="1" applyAlignment="1">
      <alignment horizontal="left" vertical="center" wrapText="1"/>
    </xf>
    <xf numFmtId="1" fontId="4" fillId="3" borderId="36" xfId="0" applyNumberFormat="1" applyFont="1" applyFill="1" applyBorder="1" applyAlignment="1">
      <alignment horizontal="left" vertical="center" wrapText="1"/>
    </xf>
    <xf numFmtId="1" fontId="4" fillId="3" borderId="37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left" vertical="center" wrapText="1"/>
    </xf>
    <xf numFmtId="1" fontId="4" fillId="3" borderId="8" xfId="0" applyNumberFormat="1" applyFont="1" applyFill="1" applyBorder="1" applyAlignment="1">
      <alignment horizontal="left" vertical="center" wrapText="1"/>
    </xf>
    <xf numFmtId="0" fontId="4" fillId="3" borderId="47" xfId="0" applyNumberFormat="1" applyFont="1" applyFill="1" applyBorder="1" applyAlignment="1">
      <alignment horizontal="left" vertical="center" wrapText="1"/>
    </xf>
    <xf numFmtId="1" fontId="4" fillId="3" borderId="48" xfId="0" applyNumberFormat="1" applyFont="1" applyFill="1" applyBorder="1" applyAlignment="1">
      <alignment horizontal="left" vertical="center" wrapText="1"/>
    </xf>
    <xf numFmtId="1" fontId="4" fillId="3" borderId="49" xfId="0" applyNumberFormat="1" applyFont="1" applyFill="1" applyBorder="1" applyAlignment="1">
      <alignment horizontal="left" vertical="center" wrapText="1"/>
    </xf>
    <xf numFmtId="0" fontId="4" fillId="3" borderId="27" xfId="0" applyNumberFormat="1" applyFont="1" applyFill="1" applyBorder="1" applyAlignment="1">
      <alignment horizontal="center"/>
    </xf>
    <xf numFmtId="1" fontId="4" fillId="3" borderId="28" xfId="0" applyNumberFormat="1" applyFont="1" applyFill="1" applyBorder="1" applyAlignment="1">
      <alignment horizontal="center"/>
    </xf>
    <xf numFmtId="1" fontId="4" fillId="3" borderId="29" xfId="0" applyNumberFormat="1" applyFont="1" applyFill="1" applyBorder="1" applyAlignment="1">
      <alignment horizontal="center"/>
    </xf>
    <xf numFmtId="0" fontId="10" fillId="3" borderId="43" xfId="0" applyNumberFormat="1" applyFont="1" applyFill="1" applyBorder="1" applyAlignment="1">
      <alignment horizontal="center" vertical="center" wrapText="1"/>
    </xf>
    <xf numFmtId="0" fontId="10" fillId="3" borderId="44" xfId="0" applyNumberFormat="1" applyFont="1" applyFill="1" applyBorder="1" applyAlignment="1">
      <alignment horizontal="center" vertical="center" wrapText="1"/>
    </xf>
    <xf numFmtId="0" fontId="10" fillId="3" borderId="32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left"/>
    </xf>
    <xf numFmtId="1" fontId="6" fillId="0" borderId="22" xfId="0" applyNumberFormat="1" applyFont="1" applyBorder="1" applyAlignment="1">
      <alignment horizontal="left"/>
    </xf>
    <xf numFmtId="0" fontId="10" fillId="3" borderId="41" xfId="0" applyNumberFormat="1" applyFont="1" applyFill="1" applyBorder="1" applyAlignment="1">
      <alignment horizontal="center" vertical="center" wrapText="1"/>
    </xf>
    <xf numFmtId="0" fontId="10" fillId="3" borderId="42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left" vertical="center"/>
    </xf>
    <xf numFmtId="1" fontId="1" fillId="0" borderId="7" xfId="0" applyNumberFormat="1" applyFont="1" applyBorder="1" applyAlignment="1"/>
    <xf numFmtId="1" fontId="1" fillId="0" borderId="8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B608D"/>
      <rgbColor rgb="FF27405E"/>
      <rgbColor rgb="FF92D050"/>
      <rgbColor rgb="FFFF0000"/>
      <rgbColor rgb="FFF1D03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tabSelected="1" workbookViewId="0">
      <selection activeCell="K12" sqref="K12"/>
    </sheetView>
  </sheetViews>
  <sheetFormatPr defaultColWidth="6.59765625" defaultRowHeight="15" customHeight="1" x14ac:dyDescent="0.2"/>
  <cols>
    <col min="1" max="1" width="3.09765625" style="1" customWidth="1"/>
    <col min="2" max="2" width="6.59765625" style="1" hidden="1" customWidth="1"/>
    <col min="3" max="3" width="35.69921875" style="1" customWidth="1"/>
    <col min="4" max="5" width="11.8984375" style="1" customWidth="1"/>
    <col min="6" max="8" width="4.8984375" style="1" customWidth="1"/>
    <col min="9" max="9" width="5.69921875" style="1" customWidth="1"/>
    <col min="10" max="10" width="10.69921875" style="1" customWidth="1"/>
    <col min="11" max="11" width="6" style="1" customWidth="1"/>
    <col min="12" max="12" width="6.3984375" style="1" customWidth="1"/>
    <col min="13" max="13" width="6.5" style="1" customWidth="1"/>
    <col min="14" max="16" width="9.5" style="1" customWidth="1"/>
    <col min="17" max="21" width="8.69921875" style="1" customWidth="1"/>
    <col min="22" max="256" width="6.59765625" style="1" customWidth="1"/>
  </cols>
  <sheetData>
    <row r="1" spans="1:256" ht="17.100000000000001" customHeight="1" x14ac:dyDescent="0.2">
      <c r="A1" s="78"/>
      <c r="B1" s="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56" ht="17.100000000000001" customHeight="1" x14ac:dyDescent="0.25">
      <c r="A2" s="78"/>
      <c r="B2" s="3"/>
      <c r="C2" s="126" t="s">
        <v>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78"/>
      <c r="R2" s="78"/>
      <c r="S2" s="78"/>
      <c r="T2" s="78"/>
      <c r="U2" s="78"/>
      <c r="V2" s="78"/>
      <c r="W2" s="78"/>
    </row>
    <row r="3" spans="1:256" ht="17.100000000000001" customHeight="1" x14ac:dyDescent="0.25">
      <c r="A3" s="78"/>
      <c r="B3" s="3"/>
      <c r="C3" s="126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78"/>
      <c r="R3" s="78"/>
      <c r="S3" s="78"/>
      <c r="T3" s="78"/>
      <c r="U3" s="78"/>
      <c r="V3" s="78"/>
      <c r="W3" s="78"/>
    </row>
    <row r="4" spans="1:256" ht="17.100000000000001" customHeight="1" x14ac:dyDescent="0.25">
      <c r="A4" s="78"/>
      <c r="B4" s="3"/>
      <c r="C4" s="126" t="s">
        <v>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78"/>
      <c r="R4" s="78"/>
      <c r="S4" s="78"/>
      <c r="T4" s="78"/>
      <c r="U4" s="78"/>
      <c r="V4" s="78"/>
      <c r="W4" s="78"/>
    </row>
    <row r="5" spans="1:256" ht="17.100000000000001" customHeight="1" x14ac:dyDescent="0.25">
      <c r="A5" s="78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56" ht="17.100000000000001" customHeight="1" x14ac:dyDescent="0.25">
      <c r="A6" s="78"/>
      <c r="B6" s="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56" ht="15.75" customHeight="1" x14ac:dyDescent="0.25">
      <c r="A7" s="78"/>
      <c r="B7" s="5"/>
      <c r="C7" s="6"/>
      <c r="D7" s="7"/>
      <c r="E7" s="8"/>
      <c r="F7" s="122" t="s">
        <v>3</v>
      </c>
      <c r="G7" s="123"/>
      <c r="H7" s="123"/>
      <c r="I7" s="124"/>
      <c r="J7" s="125"/>
      <c r="K7" s="122" t="s">
        <v>4</v>
      </c>
      <c r="L7" s="132"/>
      <c r="M7" s="133"/>
      <c r="N7" s="129" t="s">
        <v>5</v>
      </c>
      <c r="O7" s="129" t="s">
        <v>6</v>
      </c>
      <c r="P7" s="129" t="s">
        <v>7</v>
      </c>
      <c r="Q7" s="78"/>
      <c r="R7" s="78"/>
      <c r="S7" s="78"/>
      <c r="T7" s="78"/>
      <c r="U7" s="78"/>
      <c r="V7" s="78"/>
      <c r="W7" s="78"/>
    </row>
    <row r="8" spans="1:256" ht="30" customHeight="1" x14ac:dyDescent="0.25">
      <c r="A8" s="78"/>
      <c r="B8" s="9" t="s">
        <v>8</v>
      </c>
      <c r="C8" s="10" t="s">
        <v>9</v>
      </c>
      <c r="D8" s="10" t="s">
        <v>10</v>
      </c>
      <c r="E8" s="10" t="s">
        <v>11</v>
      </c>
      <c r="F8" s="10">
        <v>2016</v>
      </c>
      <c r="G8" s="10">
        <v>2017</v>
      </c>
      <c r="H8" s="10">
        <v>2018</v>
      </c>
      <c r="I8" s="10" t="s">
        <v>12</v>
      </c>
      <c r="J8" s="10" t="s">
        <v>13</v>
      </c>
      <c r="K8" s="10">
        <v>2016</v>
      </c>
      <c r="L8" s="10">
        <v>2017</v>
      </c>
      <c r="M8" s="10">
        <v>2018</v>
      </c>
      <c r="N8" s="131"/>
      <c r="O8" s="130"/>
      <c r="P8" s="130"/>
      <c r="Q8" s="78"/>
      <c r="R8" s="78"/>
      <c r="S8" s="78"/>
      <c r="T8" s="78"/>
      <c r="U8" s="78"/>
      <c r="V8" s="78"/>
      <c r="W8" s="78"/>
    </row>
    <row r="9" spans="1:256" ht="33" customHeight="1" x14ac:dyDescent="0.25">
      <c r="A9" s="78"/>
      <c r="B9" s="11"/>
      <c r="C9" s="134" t="s">
        <v>14</v>
      </c>
      <c r="D9" s="135"/>
      <c r="E9" s="135"/>
      <c r="F9" s="135"/>
      <c r="G9" s="135"/>
      <c r="H9" s="135"/>
      <c r="I9" s="135"/>
      <c r="J9" s="141"/>
      <c r="K9" s="107">
        <f t="shared" ref="K9:P9" si="0">SUM(K10:K13)</f>
        <v>0</v>
      </c>
      <c r="L9" s="12">
        <f t="shared" si="0"/>
        <v>70500</v>
      </c>
      <c r="M9" s="12">
        <f t="shared" si="0"/>
        <v>39500</v>
      </c>
      <c r="N9" s="12">
        <f t="shared" si="0"/>
        <v>110000</v>
      </c>
      <c r="O9" s="12">
        <f t="shared" si="0"/>
        <v>0</v>
      </c>
      <c r="P9" s="12">
        <f t="shared" si="0"/>
        <v>110000</v>
      </c>
      <c r="Q9" s="78"/>
      <c r="R9" s="78"/>
      <c r="S9" s="78"/>
      <c r="T9" s="78"/>
      <c r="U9" s="78"/>
      <c r="V9" s="78"/>
      <c r="W9" s="78"/>
    </row>
    <row r="10" spans="1:256" ht="30.75" customHeight="1" x14ac:dyDescent="0.25">
      <c r="A10" s="78"/>
      <c r="B10" s="13" t="s">
        <v>15</v>
      </c>
      <c r="C10" s="14" t="s">
        <v>120</v>
      </c>
      <c r="D10" s="15" t="s">
        <v>20</v>
      </c>
      <c r="E10" s="15" t="s">
        <v>16</v>
      </c>
      <c r="F10" s="19">
        <v>0</v>
      </c>
      <c r="G10" s="85">
        <v>1</v>
      </c>
      <c r="H10" s="19">
        <v>0</v>
      </c>
      <c r="I10" s="85">
        <v>1</v>
      </c>
      <c r="J10" s="85">
        <v>20000</v>
      </c>
      <c r="K10" s="19">
        <v>0</v>
      </c>
      <c r="L10" s="85">
        <f>J10*I10</f>
        <v>20000</v>
      </c>
      <c r="M10" s="108">
        <v>0</v>
      </c>
      <c r="N10" s="85">
        <v>20000</v>
      </c>
      <c r="O10" s="111">
        <v>0</v>
      </c>
      <c r="P10" s="85">
        <f>N10+O10</f>
        <v>20000</v>
      </c>
      <c r="Q10" s="78"/>
      <c r="R10" s="78"/>
      <c r="S10" s="78"/>
      <c r="T10" s="78"/>
      <c r="U10" s="78"/>
      <c r="V10" s="78"/>
      <c r="W10" s="78"/>
    </row>
    <row r="11" spans="1:256" ht="37.5" customHeight="1" x14ac:dyDescent="0.25">
      <c r="A11" s="78"/>
      <c r="B11" s="17" t="s">
        <v>17</v>
      </c>
      <c r="C11" s="14" t="s">
        <v>18</v>
      </c>
      <c r="D11" s="90" t="s">
        <v>104</v>
      </c>
      <c r="E11" s="84" t="s">
        <v>19</v>
      </c>
      <c r="F11" s="19">
        <v>0</v>
      </c>
      <c r="G11" s="19">
        <v>0</v>
      </c>
      <c r="H11" s="87">
        <v>1</v>
      </c>
      <c r="I11" s="85">
        <v>1</v>
      </c>
      <c r="J11" s="104">
        <v>37000</v>
      </c>
      <c r="K11" s="19">
        <v>0</v>
      </c>
      <c r="L11" s="86">
        <v>25000</v>
      </c>
      <c r="M11" s="109">
        <v>12000</v>
      </c>
      <c r="N11" s="89">
        <v>37000</v>
      </c>
      <c r="O11" s="112">
        <v>0</v>
      </c>
      <c r="P11" s="85">
        <v>37000</v>
      </c>
      <c r="Q11" s="78"/>
      <c r="R11" s="78"/>
      <c r="S11" s="78"/>
      <c r="T11" s="78"/>
      <c r="U11" s="78"/>
      <c r="V11" s="78"/>
      <c r="W11" s="78"/>
    </row>
    <row r="12" spans="1:256" ht="24" customHeight="1" x14ac:dyDescent="0.25">
      <c r="A12" s="78"/>
      <c r="B12" s="17" t="s">
        <v>15</v>
      </c>
      <c r="C12" s="106" t="s">
        <v>127</v>
      </c>
      <c r="D12" s="98" t="s">
        <v>121</v>
      </c>
      <c r="E12" s="98" t="s">
        <v>21</v>
      </c>
      <c r="F12" s="19">
        <v>0</v>
      </c>
      <c r="G12" s="85">
        <v>1</v>
      </c>
      <c r="H12" s="85">
        <v>2</v>
      </c>
      <c r="I12" s="99">
        <v>3</v>
      </c>
      <c r="J12" s="121">
        <v>38000</v>
      </c>
      <c r="K12" s="19">
        <v>0</v>
      </c>
      <c r="L12" s="100">
        <v>18000</v>
      </c>
      <c r="M12" s="110">
        <v>20000</v>
      </c>
      <c r="N12" s="99">
        <v>38000</v>
      </c>
      <c r="O12" s="113">
        <v>0</v>
      </c>
      <c r="P12" s="99">
        <v>38000</v>
      </c>
      <c r="Q12" s="78"/>
      <c r="R12" s="78"/>
      <c r="S12" s="78"/>
      <c r="T12" s="78"/>
      <c r="U12" s="78"/>
      <c r="V12" s="78"/>
      <c r="W12" s="78"/>
    </row>
    <row r="13" spans="1:256" ht="24" customHeight="1" x14ac:dyDescent="0.25">
      <c r="A13" s="78"/>
      <c r="B13" s="97"/>
      <c r="C13" s="102" t="s">
        <v>107</v>
      </c>
      <c r="D13" s="103" t="s">
        <v>106</v>
      </c>
      <c r="E13" s="103" t="s">
        <v>16</v>
      </c>
      <c r="F13" s="19">
        <v>0</v>
      </c>
      <c r="G13" s="86">
        <v>44</v>
      </c>
      <c r="H13" s="19">
        <v>44</v>
      </c>
      <c r="I13" s="86">
        <v>88</v>
      </c>
      <c r="J13" s="88">
        <v>170</v>
      </c>
      <c r="K13" s="19">
        <v>0</v>
      </c>
      <c r="L13" s="86">
        <v>7500</v>
      </c>
      <c r="M13" s="109">
        <v>7500</v>
      </c>
      <c r="N13" s="86">
        <v>15000</v>
      </c>
      <c r="O13" s="112">
        <v>0</v>
      </c>
      <c r="P13" s="86">
        <v>15000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29.85" customHeight="1" x14ac:dyDescent="0.25">
      <c r="A14" s="78"/>
      <c r="B14" s="18"/>
      <c r="C14" s="142" t="s">
        <v>23</v>
      </c>
      <c r="D14" s="143"/>
      <c r="E14" s="143"/>
      <c r="F14" s="143"/>
      <c r="G14" s="143"/>
      <c r="H14" s="143"/>
      <c r="I14" s="143"/>
      <c r="J14" s="144"/>
      <c r="K14" s="101">
        <f>SUM(K15:K19)</f>
        <v>1</v>
      </c>
      <c r="L14" s="101">
        <f t="shared" ref="L14:P14" si="1">SUM(L15:L19)</f>
        <v>60000</v>
      </c>
      <c r="M14" s="101">
        <f t="shared" si="1"/>
        <v>90000</v>
      </c>
      <c r="N14" s="101">
        <f t="shared" si="1"/>
        <v>150000</v>
      </c>
      <c r="O14" s="101">
        <f t="shared" si="1"/>
        <v>25000</v>
      </c>
      <c r="P14" s="101">
        <f t="shared" si="1"/>
        <v>175000</v>
      </c>
      <c r="Q14" s="78"/>
      <c r="R14" s="78"/>
      <c r="S14" s="78"/>
      <c r="T14" s="78"/>
      <c r="U14" s="78"/>
      <c r="V14" s="78"/>
      <c r="W14" s="78"/>
    </row>
    <row r="15" spans="1:256" ht="24" customHeight="1" x14ac:dyDescent="0.25">
      <c r="A15" s="78"/>
      <c r="B15" s="13" t="s">
        <v>22</v>
      </c>
      <c r="C15" s="105" t="s">
        <v>122</v>
      </c>
      <c r="D15" s="95" t="s">
        <v>108</v>
      </c>
      <c r="E15" s="15" t="s">
        <v>16</v>
      </c>
      <c r="F15" s="19">
        <v>0</v>
      </c>
      <c r="G15" s="20">
        <v>1</v>
      </c>
      <c r="H15" s="19">
        <v>0</v>
      </c>
      <c r="I15" s="19">
        <v>1</v>
      </c>
      <c r="J15" s="16">
        <v>30000</v>
      </c>
      <c r="K15" s="20">
        <v>0</v>
      </c>
      <c r="L15" s="20">
        <v>30000</v>
      </c>
      <c r="M15" s="20">
        <v>0</v>
      </c>
      <c r="N15" s="21">
        <v>30000</v>
      </c>
      <c r="O15" s="21">
        <v>15000</v>
      </c>
      <c r="P15" s="21">
        <f>N15+O15</f>
        <v>45000</v>
      </c>
      <c r="Q15" s="78"/>
      <c r="R15" s="78"/>
      <c r="S15" s="78"/>
      <c r="T15" s="78"/>
      <c r="U15" s="78"/>
      <c r="V15" s="78"/>
      <c r="W15" s="78"/>
    </row>
    <row r="16" spans="1:256" ht="25.5" customHeight="1" x14ac:dyDescent="0.25">
      <c r="A16" s="78"/>
      <c r="B16" s="17" t="s">
        <v>22</v>
      </c>
      <c r="C16" s="14" t="s">
        <v>109</v>
      </c>
      <c r="D16" s="15" t="s">
        <v>110</v>
      </c>
      <c r="E16" s="15" t="s">
        <v>16</v>
      </c>
      <c r="F16" s="19">
        <v>0</v>
      </c>
      <c r="G16" s="20">
        <v>0</v>
      </c>
      <c r="H16" s="20">
        <v>1</v>
      </c>
      <c r="I16" s="20">
        <v>1</v>
      </c>
      <c r="J16" s="16">
        <v>60000</v>
      </c>
      <c r="K16" s="20">
        <f>I16*H16</f>
        <v>1</v>
      </c>
      <c r="L16" s="20">
        <v>0</v>
      </c>
      <c r="M16" s="20">
        <v>60000</v>
      </c>
      <c r="N16" s="21">
        <v>60000</v>
      </c>
      <c r="O16" s="21">
        <v>10000</v>
      </c>
      <c r="P16" s="21">
        <f>N16+O16</f>
        <v>70000</v>
      </c>
      <c r="Q16" s="78"/>
      <c r="R16" s="78"/>
      <c r="S16" s="78"/>
      <c r="T16" s="78"/>
      <c r="U16" s="78"/>
      <c r="V16" s="78"/>
      <c r="W16" s="78"/>
    </row>
    <row r="17" spans="1:256" ht="25.5" customHeight="1" x14ac:dyDescent="0.25">
      <c r="A17" s="78"/>
      <c r="B17" s="17"/>
      <c r="C17" s="105" t="s">
        <v>123</v>
      </c>
      <c r="D17" s="95" t="s">
        <v>118</v>
      </c>
      <c r="E17" s="96" t="s">
        <v>16</v>
      </c>
      <c r="F17" s="19">
        <v>0</v>
      </c>
      <c r="G17" s="19">
        <v>1</v>
      </c>
      <c r="H17" s="19">
        <v>0</v>
      </c>
      <c r="I17" s="22">
        <v>1</v>
      </c>
      <c r="J17" s="16">
        <v>30000</v>
      </c>
      <c r="K17" s="20">
        <v>0</v>
      </c>
      <c r="L17" s="20">
        <v>30000</v>
      </c>
      <c r="M17" s="20">
        <v>0</v>
      </c>
      <c r="N17" s="21">
        <v>30000</v>
      </c>
      <c r="O17" s="20">
        <v>0</v>
      </c>
      <c r="P17" s="21">
        <f>N17+O17</f>
        <v>30000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26.65" customHeight="1" x14ac:dyDescent="0.25">
      <c r="A18" s="78"/>
      <c r="B18" s="17" t="s">
        <v>24</v>
      </c>
      <c r="C18" s="105" t="s">
        <v>124</v>
      </c>
      <c r="D18" s="95" t="s">
        <v>125</v>
      </c>
      <c r="E18" s="15" t="s">
        <v>16</v>
      </c>
      <c r="F18" s="19">
        <v>0</v>
      </c>
      <c r="G18" s="20">
        <v>0</v>
      </c>
      <c r="H18" s="20">
        <v>192</v>
      </c>
      <c r="I18" s="20">
        <v>192</v>
      </c>
      <c r="J18" s="16">
        <v>104</v>
      </c>
      <c r="K18" s="20">
        <v>0</v>
      </c>
      <c r="L18" s="20">
        <v>0</v>
      </c>
      <c r="M18" s="20">
        <v>20000</v>
      </c>
      <c r="N18" s="21">
        <v>20000</v>
      </c>
      <c r="O18" s="20">
        <v>0</v>
      </c>
      <c r="P18" s="21">
        <f>N18+O18</f>
        <v>20000</v>
      </c>
      <c r="Q18" s="78"/>
      <c r="R18" s="78"/>
      <c r="S18" s="78"/>
      <c r="T18" s="78"/>
      <c r="U18" s="78"/>
      <c r="V18" s="78"/>
      <c r="W18" s="78"/>
    </row>
    <row r="19" spans="1:256" ht="26.25" customHeight="1" x14ac:dyDescent="0.25">
      <c r="A19" s="78"/>
      <c r="B19" s="17" t="s">
        <v>25</v>
      </c>
      <c r="C19" s="14" t="s">
        <v>111</v>
      </c>
      <c r="D19" s="15" t="s">
        <v>112</v>
      </c>
      <c r="E19" s="15" t="s">
        <v>16</v>
      </c>
      <c r="F19" s="19">
        <v>0</v>
      </c>
      <c r="G19" s="20">
        <v>0</v>
      </c>
      <c r="H19" s="20">
        <v>1</v>
      </c>
      <c r="I19" s="20">
        <v>1</v>
      </c>
      <c r="J19" s="16">
        <v>10000</v>
      </c>
      <c r="K19" s="20">
        <v>0</v>
      </c>
      <c r="L19" s="20">
        <v>0</v>
      </c>
      <c r="M19" s="20">
        <v>10000</v>
      </c>
      <c r="N19" s="21">
        <v>10000</v>
      </c>
      <c r="O19" s="20">
        <v>0</v>
      </c>
      <c r="P19" s="21">
        <f>N19+O19</f>
        <v>10000</v>
      </c>
      <c r="Q19" s="78"/>
      <c r="R19" s="78"/>
      <c r="S19" s="78"/>
      <c r="T19" s="78"/>
      <c r="U19" s="78"/>
      <c r="V19" s="78"/>
      <c r="W19" s="78"/>
    </row>
    <row r="20" spans="1:256" ht="29.25" customHeight="1" x14ac:dyDescent="0.25">
      <c r="A20" s="78"/>
      <c r="B20" s="23"/>
      <c r="C20" s="134" t="s">
        <v>26</v>
      </c>
      <c r="D20" s="135"/>
      <c r="E20" s="135"/>
      <c r="F20" s="136"/>
      <c r="G20" s="136"/>
      <c r="H20" s="136"/>
      <c r="I20" s="136"/>
      <c r="J20" s="137"/>
      <c r="K20" s="114">
        <f>SUM(K21:K25)</f>
        <v>0</v>
      </c>
      <c r="L20" s="91">
        <f t="shared" ref="L20:P20" si="2">SUM(L21:L25)</f>
        <v>52000</v>
      </c>
      <c r="M20" s="91">
        <f t="shared" si="2"/>
        <v>55000</v>
      </c>
      <c r="N20" s="91">
        <f t="shared" si="2"/>
        <v>97000</v>
      </c>
      <c r="O20" s="91">
        <f t="shared" si="2"/>
        <v>10000</v>
      </c>
      <c r="P20" s="91">
        <f t="shared" si="2"/>
        <v>107000</v>
      </c>
      <c r="Q20" s="78"/>
      <c r="R20" s="78"/>
      <c r="S20" s="78"/>
      <c r="T20" s="78"/>
      <c r="U20" s="78"/>
      <c r="V20" s="78"/>
      <c r="W20" s="78"/>
    </row>
    <row r="21" spans="1:256" ht="25.5" customHeight="1" x14ac:dyDescent="0.25">
      <c r="A21" s="78"/>
      <c r="B21" s="5"/>
      <c r="C21" s="24" t="s">
        <v>113</v>
      </c>
      <c r="D21" s="25" t="s">
        <v>27</v>
      </c>
      <c r="E21" s="15" t="s">
        <v>21</v>
      </c>
      <c r="F21" s="20">
        <v>0</v>
      </c>
      <c r="G21" s="20">
        <v>1</v>
      </c>
      <c r="H21" s="20">
        <v>2</v>
      </c>
      <c r="I21" s="20">
        <v>3</v>
      </c>
      <c r="J21" s="88" t="s">
        <v>103</v>
      </c>
      <c r="K21" s="20">
        <v>0</v>
      </c>
      <c r="L21" s="115">
        <v>22000</v>
      </c>
      <c r="M21" s="115">
        <v>30000</v>
      </c>
      <c r="N21" s="115">
        <v>52000</v>
      </c>
      <c r="O21" s="118">
        <v>0</v>
      </c>
      <c r="P21" s="92">
        <v>52000</v>
      </c>
      <c r="Q21" s="78"/>
      <c r="R21" s="78"/>
      <c r="S21" s="78"/>
      <c r="T21" s="78"/>
      <c r="U21" s="78"/>
      <c r="V21" s="78"/>
      <c r="W21" s="78"/>
    </row>
    <row r="22" spans="1:256" ht="17.100000000000001" customHeight="1" x14ac:dyDescent="0.25">
      <c r="A22" s="78"/>
      <c r="B22" s="5"/>
      <c r="C22" s="24" t="s">
        <v>28</v>
      </c>
      <c r="D22" s="94" t="s">
        <v>114</v>
      </c>
      <c r="E22" s="96" t="s">
        <v>16</v>
      </c>
      <c r="F22" s="93">
        <v>0</v>
      </c>
      <c r="G22" s="93">
        <v>1</v>
      </c>
      <c r="H22" s="93">
        <v>0</v>
      </c>
      <c r="I22" s="93">
        <v>1</v>
      </c>
      <c r="J22" s="16">
        <v>15000</v>
      </c>
      <c r="K22" s="81">
        <v>0</v>
      </c>
      <c r="L22" s="116">
        <v>15000</v>
      </c>
      <c r="M22" s="116">
        <v>0</v>
      </c>
      <c r="N22" s="81">
        <v>15000</v>
      </c>
      <c r="O22" s="81">
        <v>0</v>
      </c>
      <c r="P22" s="27">
        <f t="shared" ref="P22:P25" si="3">N22+O22</f>
        <v>15000</v>
      </c>
      <c r="Q22" s="78"/>
      <c r="R22" s="78"/>
      <c r="S22" s="78"/>
      <c r="T22" s="78"/>
      <c r="U22" s="78"/>
      <c r="V22" s="78"/>
      <c r="W22" s="78"/>
    </row>
    <row r="23" spans="1:256" ht="25.5" customHeight="1" x14ac:dyDescent="0.25">
      <c r="A23" s="78"/>
      <c r="B23" s="5"/>
      <c r="C23" s="24" t="s">
        <v>29</v>
      </c>
      <c r="D23" s="94" t="s">
        <v>115</v>
      </c>
      <c r="E23" s="96" t="s">
        <v>16</v>
      </c>
      <c r="F23" s="93">
        <v>0</v>
      </c>
      <c r="G23" s="93">
        <v>0</v>
      </c>
      <c r="H23" s="93">
        <v>1</v>
      </c>
      <c r="I23" s="93">
        <v>1</v>
      </c>
      <c r="J23" s="16">
        <v>15000</v>
      </c>
      <c r="K23" s="81">
        <v>0</v>
      </c>
      <c r="L23" s="116">
        <v>0</v>
      </c>
      <c r="M23" s="116">
        <v>15000</v>
      </c>
      <c r="N23" s="81">
        <v>15000</v>
      </c>
      <c r="O23" s="81">
        <v>0</v>
      </c>
      <c r="P23" s="27">
        <f t="shared" si="3"/>
        <v>15000</v>
      </c>
      <c r="Q23" s="78"/>
      <c r="R23" s="78"/>
      <c r="S23" s="78"/>
      <c r="T23" s="78"/>
      <c r="U23" s="78"/>
      <c r="V23" s="78"/>
      <c r="W23" s="78"/>
    </row>
    <row r="24" spans="1:256" ht="25.5" customHeight="1" x14ac:dyDescent="0.25">
      <c r="A24" s="78"/>
      <c r="B24" s="5"/>
      <c r="C24" s="24" t="s">
        <v>105</v>
      </c>
      <c r="D24" s="94" t="s">
        <v>126</v>
      </c>
      <c r="E24" s="96" t="s">
        <v>16</v>
      </c>
      <c r="F24" s="93">
        <v>0</v>
      </c>
      <c r="G24" s="93">
        <v>1</v>
      </c>
      <c r="H24" s="93">
        <v>0</v>
      </c>
      <c r="I24" s="93">
        <v>1</v>
      </c>
      <c r="J24" s="16">
        <v>15000</v>
      </c>
      <c r="K24" s="81">
        <v>0</v>
      </c>
      <c r="L24" s="116">
        <v>15000</v>
      </c>
      <c r="M24" s="116">
        <v>0</v>
      </c>
      <c r="N24" s="81">
        <v>15000</v>
      </c>
      <c r="O24" s="81">
        <v>0</v>
      </c>
      <c r="P24" s="27">
        <f t="shared" si="3"/>
        <v>15000</v>
      </c>
      <c r="Q24" s="78"/>
      <c r="R24" s="78"/>
      <c r="S24" s="78"/>
      <c r="T24" s="78"/>
      <c r="U24" s="78"/>
      <c r="V24" s="78"/>
      <c r="W24" s="78"/>
    </row>
    <row r="25" spans="1:256" ht="24" customHeight="1" x14ac:dyDescent="0.25">
      <c r="A25" s="78"/>
      <c r="B25" s="5"/>
      <c r="C25" s="24" t="s">
        <v>116</v>
      </c>
      <c r="D25" s="94" t="s">
        <v>20</v>
      </c>
      <c r="E25" s="96" t="s">
        <v>16</v>
      </c>
      <c r="F25" s="93">
        <v>0</v>
      </c>
      <c r="G25" s="93">
        <v>0</v>
      </c>
      <c r="H25" s="93">
        <v>1</v>
      </c>
      <c r="I25" s="93">
        <v>1</v>
      </c>
      <c r="J25" s="16">
        <v>10000</v>
      </c>
      <c r="K25" s="81">
        <v>0</v>
      </c>
      <c r="L25" s="116">
        <v>0</v>
      </c>
      <c r="M25" s="116">
        <v>10000</v>
      </c>
      <c r="N25" s="117">
        <v>0</v>
      </c>
      <c r="O25" s="26">
        <v>10000</v>
      </c>
      <c r="P25" s="27">
        <f t="shared" si="3"/>
        <v>10000</v>
      </c>
      <c r="Q25" s="78"/>
      <c r="R25" s="78"/>
      <c r="S25" s="78"/>
      <c r="T25" s="78"/>
      <c r="U25" s="78"/>
      <c r="V25" s="78"/>
      <c r="W25" s="78"/>
    </row>
    <row r="26" spans="1:256" ht="20.25" customHeight="1" x14ac:dyDescent="0.25">
      <c r="A26" s="78"/>
      <c r="B26" s="11"/>
      <c r="C26" s="134" t="s">
        <v>30</v>
      </c>
      <c r="D26" s="135"/>
      <c r="E26" s="135"/>
      <c r="F26" s="135"/>
      <c r="G26" s="135"/>
      <c r="H26" s="135"/>
      <c r="I26" s="135"/>
      <c r="J26" s="141"/>
      <c r="K26" s="12">
        <f t="shared" ref="K26:P26" si="4">SUM(K27:K28)</f>
        <v>6000</v>
      </c>
      <c r="L26" s="12">
        <f t="shared" si="4"/>
        <v>21000</v>
      </c>
      <c r="M26" s="12">
        <f t="shared" si="4"/>
        <v>26000</v>
      </c>
      <c r="N26" s="12">
        <f t="shared" si="4"/>
        <v>43000</v>
      </c>
      <c r="O26" s="12">
        <f t="shared" si="4"/>
        <v>10000</v>
      </c>
      <c r="P26" s="12">
        <f t="shared" si="4"/>
        <v>53000</v>
      </c>
      <c r="Q26" s="78"/>
      <c r="R26" s="78"/>
      <c r="S26" s="78"/>
      <c r="T26" s="78"/>
      <c r="U26" s="78"/>
      <c r="V26" s="78"/>
      <c r="W26" s="78"/>
    </row>
    <row r="27" spans="1:256" ht="22.5" customHeight="1" x14ac:dyDescent="0.25">
      <c r="A27" s="78"/>
      <c r="B27" s="17" t="s">
        <v>31</v>
      </c>
      <c r="C27" s="15" t="s">
        <v>117</v>
      </c>
      <c r="D27" s="94" t="s">
        <v>118</v>
      </c>
      <c r="E27" s="15" t="s">
        <v>32</v>
      </c>
      <c r="F27" s="19">
        <v>1</v>
      </c>
      <c r="G27" s="20">
        <v>1</v>
      </c>
      <c r="H27" s="20">
        <v>1</v>
      </c>
      <c r="I27" s="20">
        <v>3</v>
      </c>
      <c r="J27" s="88" t="s">
        <v>103</v>
      </c>
      <c r="K27" s="20">
        <v>6000</v>
      </c>
      <c r="L27" s="20">
        <v>21000</v>
      </c>
      <c r="M27" s="20">
        <v>21000</v>
      </c>
      <c r="N27" s="20">
        <v>38000</v>
      </c>
      <c r="O27" s="20">
        <v>10000</v>
      </c>
      <c r="P27" s="20">
        <f>N27+O27</f>
        <v>48000</v>
      </c>
      <c r="Q27" s="78"/>
      <c r="R27" s="78"/>
      <c r="S27" s="78"/>
      <c r="T27" s="78"/>
      <c r="U27" s="78"/>
      <c r="V27" s="78"/>
      <c r="W27" s="78"/>
    </row>
    <row r="28" spans="1:256" ht="27" customHeight="1" x14ac:dyDescent="0.25">
      <c r="A28" s="78"/>
      <c r="B28" s="17" t="s">
        <v>17</v>
      </c>
      <c r="C28" s="15" t="s">
        <v>33</v>
      </c>
      <c r="D28" s="94" t="s">
        <v>119</v>
      </c>
      <c r="E28" s="15" t="s">
        <v>16</v>
      </c>
      <c r="F28" s="19">
        <v>0</v>
      </c>
      <c r="G28" s="20">
        <v>0</v>
      </c>
      <c r="H28" s="20">
        <v>1</v>
      </c>
      <c r="I28" s="20">
        <v>1</v>
      </c>
      <c r="J28" s="21">
        <v>5000</v>
      </c>
      <c r="K28" s="20">
        <v>0</v>
      </c>
      <c r="L28" s="20">
        <v>0</v>
      </c>
      <c r="M28" s="20">
        <v>5000</v>
      </c>
      <c r="N28" s="20">
        <v>5000</v>
      </c>
      <c r="O28" s="20">
        <v>0</v>
      </c>
      <c r="P28" s="20">
        <f>N28+O28</f>
        <v>5000</v>
      </c>
      <c r="Q28" s="78"/>
      <c r="R28" s="78"/>
      <c r="S28" s="78"/>
      <c r="T28" s="78"/>
      <c r="U28" s="78"/>
      <c r="V28" s="78"/>
      <c r="W28" s="78"/>
    </row>
    <row r="29" spans="1:256" ht="21" customHeight="1" x14ac:dyDescent="0.25">
      <c r="A29" s="78"/>
      <c r="B29" s="23"/>
      <c r="C29" s="138" t="s">
        <v>34</v>
      </c>
      <c r="D29" s="139"/>
      <c r="E29" s="139"/>
      <c r="F29" s="139"/>
      <c r="G29" s="139"/>
      <c r="H29" s="139"/>
      <c r="I29" s="139"/>
      <c r="J29" s="140"/>
      <c r="K29" s="28">
        <f t="shared" ref="K29:P29" si="5">SUM(K26+K20+K14+K9)</f>
        <v>6001</v>
      </c>
      <c r="L29" s="28">
        <f t="shared" si="5"/>
        <v>203500</v>
      </c>
      <c r="M29" s="28">
        <f t="shared" si="5"/>
        <v>210500</v>
      </c>
      <c r="N29" s="28">
        <f t="shared" si="5"/>
        <v>400000</v>
      </c>
      <c r="O29" s="28">
        <f t="shared" si="5"/>
        <v>45000</v>
      </c>
      <c r="P29" s="28">
        <f t="shared" si="5"/>
        <v>445000</v>
      </c>
      <c r="Q29" s="78"/>
      <c r="R29" s="78"/>
      <c r="S29" s="78"/>
      <c r="T29" s="78"/>
      <c r="U29" s="78"/>
      <c r="V29" s="78"/>
      <c r="W29" s="78"/>
    </row>
    <row r="30" spans="1:256" ht="15" hidden="1" customHeight="1" x14ac:dyDescent="0.25">
      <c r="A30" s="3"/>
      <c r="B30" s="3"/>
      <c r="C30" s="29"/>
      <c r="D30" s="30"/>
      <c r="E30" s="30"/>
      <c r="F30" s="31"/>
      <c r="G30" s="31"/>
      <c r="H30" s="31"/>
      <c r="I30" s="29"/>
      <c r="J30" s="32"/>
      <c r="K30" s="32"/>
      <c r="L30" s="32"/>
      <c r="M30" s="33" t="s">
        <v>35</v>
      </c>
      <c r="N30" s="34" t="s">
        <v>36</v>
      </c>
      <c r="O30" s="35"/>
      <c r="P30" s="32"/>
      <c r="Q30" s="78"/>
      <c r="R30" s="78"/>
      <c r="S30" s="78"/>
      <c r="T30" s="78"/>
      <c r="U30" s="78"/>
      <c r="V30" s="78"/>
      <c r="W30" s="78"/>
    </row>
    <row r="31" spans="1:256" ht="15" hidden="1" customHeight="1" x14ac:dyDescent="0.25">
      <c r="A31" s="3"/>
      <c r="B31" s="3"/>
      <c r="C31" s="4"/>
      <c r="D31" s="36"/>
      <c r="E31" s="36"/>
      <c r="F31" s="37"/>
      <c r="G31" s="37"/>
      <c r="H31" s="37"/>
      <c r="I31" s="4"/>
      <c r="J31" s="38"/>
      <c r="K31" s="38"/>
      <c r="L31" s="38"/>
      <c r="M31" s="38"/>
      <c r="N31" s="39"/>
      <c r="O31" s="39"/>
      <c r="P31" s="40"/>
      <c r="Q31" s="78"/>
      <c r="R31" s="78"/>
      <c r="S31" s="78"/>
      <c r="T31" s="78"/>
      <c r="U31" s="78"/>
      <c r="V31" s="78"/>
      <c r="W31" s="78"/>
    </row>
    <row r="32" spans="1:256" ht="15" hidden="1" customHeight="1" x14ac:dyDescent="0.25">
      <c r="A32" s="3"/>
      <c r="B32" s="3"/>
      <c r="C32" s="4"/>
      <c r="D32" s="41">
        <v>30000</v>
      </c>
      <c r="E32" s="41">
        <v>60000</v>
      </c>
      <c r="F32" s="37"/>
      <c r="G32" s="42" t="s">
        <v>37</v>
      </c>
      <c r="H32" s="37"/>
      <c r="I32" s="43"/>
      <c r="J32" s="38"/>
      <c r="K32" s="38"/>
      <c r="L32" s="38"/>
      <c r="M32" s="38"/>
      <c r="N32" s="44"/>
      <c r="O32" s="44"/>
      <c r="P32" s="38"/>
      <c r="Q32" s="78"/>
      <c r="R32" s="78"/>
      <c r="S32" s="78"/>
      <c r="T32" s="78"/>
      <c r="U32" s="78"/>
      <c r="V32" s="78"/>
      <c r="W32" s="78"/>
    </row>
    <row r="33" spans="1:23" ht="15" hidden="1" customHeight="1" x14ac:dyDescent="0.25">
      <c r="A33" s="3"/>
      <c r="B33" s="3"/>
      <c r="C33" s="4"/>
      <c r="D33" s="41">
        <v>24000</v>
      </c>
      <c r="E33" s="41">
        <v>48000</v>
      </c>
      <c r="F33" s="37"/>
      <c r="G33" s="42" t="s">
        <v>38</v>
      </c>
      <c r="H33" s="37"/>
      <c r="I33" s="4"/>
      <c r="J33" s="38"/>
      <c r="K33" s="38"/>
      <c r="L33" s="38"/>
      <c r="M33" s="38"/>
      <c r="N33" s="44"/>
      <c r="O33" s="44"/>
      <c r="P33" s="38"/>
      <c r="Q33" s="78"/>
      <c r="R33" s="78"/>
      <c r="S33" s="78"/>
      <c r="T33" s="78"/>
      <c r="U33" s="78"/>
      <c r="V33" s="78"/>
      <c r="W33" s="78"/>
    </row>
    <row r="34" spans="1:23" ht="15" hidden="1" customHeight="1" x14ac:dyDescent="0.25">
      <c r="A34" s="3"/>
      <c r="B34" s="3"/>
      <c r="C34" s="4"/>
      <c r="D34" s="36"/>
      <c r="E34" s="41">
        <v>5000</v>
      </c>
      <c r="F34" s="37"/>
      <c r="G34" s="42" t="s">
        <v>39</v>
      </c>
      <c r="H34" s="37"/>
      <c r="I34" s="4"/>
      <c r="J34" s="38"/>
      <c r="K34" s="38"/>
      <c r="L34" s="38"/>
      <c r="M34" s="38"/>
      <c r="N34" s="44"/>
      <c r="O34" s="44"/>
      <c r="P34" s="38"/>
      <c r="Q34" s="78"/>
      <c r="R34" s="78"/>
      <c r="S34" s="78"/>
      <c r="T34" s="78"/>
      <c r="U34" s="78"/>
      <c r="V34" s="78"/>
      <c r="W34" s="78"/>
    </row>
    <row r="35" spans="1:23" ht="15" hidden="1" customHeight="1" x14ac:dyDescent="0.25">
      <c r="A35" s="3"/>
      <c r="B35" s="3"/>
      <c r="C35" s="4"/>
      <c r="D35" s="36"/>
      <c r="E35" s="41">
        <v>10000</v>
      </c>
      <c r="F35" s="37"/>
      <c r="G35" s="42" t="s">
        <v>40</v>
      </c>
      <c r="H35" s="37"/>
      <c r="I35" s="4"/>
      <c r="J35" s="38"/>
      <c r="K35" s="38"/>
      <c r="L35" s="38"/>
      <c r="M35" s="38"/>
      <c r="N35" s="44"/>
      <c r="O35" s="44"/>
      <c r="P35" s="38"/>
      <c r="Q35" s="78"/>
      <c r="R35" s="78"/>
      <c r="S35" s="78"/>
      <c r="T35" s="78"/>
      <c r="U35" s="78"/>
      <c r="V35" s="78"/>
      <c r="W35" s="78"/>
    </row>
    <row r="36" spans="1:23" ht="15" hidden="1" customHeight="1" x14ac:dyDescent="0.25">
      <c r="A36" s="3"/>
      <c r="B36" s="3"/>
      <c r="C36" s="45" t="s">
        <v>41</v>
      </c>
      <c r="D36" s="41">
        <v>30000</v>
      </c>
      <c r="E36" s="41">
        <v>6000</v>
      </c>
      <c r="F36" s="37"/>
      <c r="G36" s="42" t="s">
        <v>42</v>
      </c>
      <c r="H36" s="37"/>
      <c r="I36" s="4"/>
      <c r="J36" s="38"/>
      <c r="K36" s="38"/>
      <c r="L36" s="38"/>
      <c r="M36" s="38"/>
      <c r="N36" s="44"/>
      <c r="O36" s="44"/>
      <c r="P36" s="38"/>
      <c r="Q36" s="78"/>
      <c r="R36" s="78"/>
      <c r="S36" s="78"/>
      <c r="T36" s="78"/>
      <c r="U36" s="78"/>
      <c r="V36" s="78"/>
      <c r="W36" s="78"/>
    </row>
    <row r="37" spans="1:23" ht="15" hidden="1" customHeight="1" x14ac:dyDescent="0.25">
      <c r="A37" s="3"/>
      <c r="B37" s="3"/>
      <c r="C37" s="45" t="s">
        <v>43</v>
      </c>
      <c r="D37" s="41">
        <v>18000</v>
      </c>
      <c r="E37" s="36"/>
      <c r="F37" s="37"/>
      <c r="G37" s="37"/>
      <c r="H37" s="37"/>
      <c r="I37" s="4"/>
      <c r="J37" s="38"/>
      <c r="K37" s="38"/>
      <c r="L37" s="38"/>
      <c r="M37" s="38"/>
      <c r="N37" s="44"/>
      <c r="O37" s="44"/>
      <c r="P37" s="38"/>
      <c r="Q37" s="78"/>
      <c r="R37" s="78"/>
      <c r="S37" s="78"/>
      <c r="T37" s="78"/>
      <c r="U37" s="78"/>
      <c r="V37" s="78"/>
      <c r="W37" s="78"/>
    </row>
    <row r="38" spans="1:23" ht="15" hidden="1" customHeight="1" x14ac:dyDescent="0.25">
      <c r="A38" s="3"/>
      <c r="B38" s="3"/>
      <c r="C38" s="45" t="s">
        <v>44</v>
      </c>
      <c r="D38" s="41">
        <v>18000</v>
      </c>
      <c r="E38" s="36"/>
      <c r="F38" s="37"/>
      <c r="G38" s="37"/>
      <c r="H38" s="37"/>
      <c r="I38" s="4"/>
      <c r="J38" s="38"/>
      <c r="K38" s="38"/>
      <c r="L38" s="38"/>
      <c r="M38" s="38"/>
      <c r="N38" s="44"/>
      <c r="O38" s="44"/>
      <c r="P38" s="38"/>
      <c r="Q38" s="78"/>
      <c r="R38" s="78"/>
      <c r="S38" s="78"/>
      <c r="T38" s="78"/>
      <c r="U38" s="78"/>
      <c r="V38" s="78"/>
      <c r="W38" s="78"/>
    </row>
    <row r="39" spans="1:23" ht="15" hidden="1" customHeight="1" x14ac:dyDescent="0.25">
      <c r="A39" s="3"/>
      <c r="B39" s="3"/>
      <c r="C39" s="45" t="s">
        <v>45</v>
      </c>
      <c r="D39" s="41">
        <v>18000</v>
      </c>
      <c r="E39" s="36"/>
      <c r="F39" s="37"/>
      <c r="G39" s="37"/>
      <c r="H39" s="37"/>
      <c r="I39" s="4"/>
      <c r="J39" s="38"/>
      <c r="K39" s="38"/>
      <c r="L39" s="38"/>
      <c r="M39" s="38"/>
      <c r="N39" s="44"/>
      <c r="O39" s="44"/>
      <c r="P39" s="38"/>
      <c r="Q39" s="78"/>
      <c r="R39" s="78"/>
      <c r="S39" s="78"/>
      <c r="T39" s="78"/>
      <c r="U39" s="78"/>
      <c r="V39" s="78"/>
      <c r="W39" s="78"/>
    </row>
    <row r="40" spans="1:23" ht="15" hidden="1" customHeight="1" x14ac:dyDescent="0.25">
      <c r="A40" s="3"/>
      <c r="B40" s="3"/>
      <c r="C40" s="45" t="s">
        <v>46</v>
      </c>
      <c r="D40" s="41">
        <v>5000</v>
      </c>
      <c r="E40" s="36"/>
      <c r="F40" s="37"/>
      <c r="G40" s="37"/>
      <c r="H40" s="37"/>
      <c r="I40" s="4"/>
      <c r="J40" s="38"/>
      <c r="K40" s="38"/>
      <c r="L40" s="38"/>
      <c r="M40" s="38"/>
      <c r="N40" s="44"/>
      <c r="O40" s="44"/>
      <c r="P40" s="38"/>
      <c r="Q40" s="78"/>
      <c r="R40" s="78"/>
      <c r="S40" s="78"/>
      <c r="T40" s="78"/>
      <c r="U40" s="78"/>
      <c r="V40" s="78"/>
      <c r="W40" s="78"/>
    </row>
    <row r="41" spans="1:23" ht="15" hidden="1" customHeight="1" x14ac:dyDescent="0.25">
      <c r="A41" s="3"/>
      <c r="B41" s="3"/>
      <c r="C41" s="45" t="s">
        <v>47</v>
      </c>
      <c r="D41" s="41">
        <v>4000</v>
      </c>
      <c r="E41" s="36"/>
      <c r="F41" s="37"/>
      <c r="G41" s="37"/>
      <c r="H41" s="37"/>
      <c r="I41" s="4"/>
      <c r="J41" s="38"/>
      <c r="K41" s="38"/>
      <c r="L41" s="38"/>
      <c r="M41" s="38"/>
      <c r="N41" s="44"/>
      <c r="O41" s="44"/>
      <c r="P41" s="38"/>
      <c r="Q41" s="78"/>
      <c r="R41" s="78"/>
      <c r="S41" s="78"/>
      <c r="T41" s="78"/>
      <c r="U41" s="78"/>
      <c r="V41" s="78"/>
      <c r="W41" s="78"/>
    </row>
    <row r="42" spans="1:23" ht="15" hidden="1" customHeight="1" x14ac:dyDescent="0.25">
      <c r="A42" s="3"/>
      <c r="B42" s="3"/>
      <c r="C42" s="45" t="s">
        <v>48</v>
      </c>
      <c r="D42" s="41">
        <v>4000</v>
      </c>
      <c r="E42" s="36"/>
      <c r="F42" s="37"/>
      <c r="G42" s="37"/>
      <c r="H42" s="37"/>
      <c r="I42" s="4"/>
      <c r="J42" s="38"/>
      <c r="K42" s="38"/>
      <c r="L42" s="38"/>
      <c r="M42" s="38"/>
      <c r="N42" s="44"/>
      <c r="O42" s="44"/>
      <c r="P42" s="38"/>
      <c r="Q42" s="78"/>
      <c r="R42" s="78"/>
      <c r="S42" s="78"/>
      <c r="T42" s="78"/>
      <c r="U42" s="78"/>
      <c r="V42" s="78"/>
      <c r="W42" s="78"/>
    </row>
    <row r="43" spans="1:23" ht="15" hidden="1" customHeight="1" x14ac:dyDescent="0.2">
      <c r="A43" s="2"/>
      <c r="B43" s="2"/>
      <c r="C43" s="46" t="s">
        <v>49</v>
      </c>
      <c r="D43" s="47">
        <v>3000</v>
      </c>
      <c r="E43" s="47"/>
      <c r="F43" s="48"/>
      <c r="G43" s="48"/>
      <c r="H43" s="48"/>
      <c r="I43" s="44"/>
      <c r="J43" s="38"/>
      <c r="K43" s="38"/>
      <c r="L43" s="38"/>
      <c r="M43" s="38"/>
      <c r="N43" s="44"/>
      <c r="O43" s="44"/>
      <c r="P43" s="38"/>
      <c r="Q43" s="78"/>
      <c r="R43" s="78"/>
      <c r="S43" s="78"/>
      <c r="T43" s="78"/>
      <c r="U43" s="78"/>
      <c r="V43" s="78"/>
      <c r="W43" s="78"/>
    </row>
    <row r="44" spans="1:23" ht="15" hidden="1" customHeight="1" x14ac:dyDescent="0.2">
      <c r="A44" s="2"/>
      <c r="B44" s="2"/>
      <c r="C44" s="44"/>
      <c r="D44" s="47"/>
      <c r="E44" s="47"/>
      <c r="F44" s="48"/>
      <c r="G44" s="48"/>
      <c r="H44" s="48"/>
      <c r="I44" s="44"/>
      <c r="J44" s="38"/>
      <c r="K44" s="38"/>
      <c r="L44" s="38"/>
      <c r="M44" s="38"/>
      <c r="N44" s="44"/>
      <c r="O44" s="44"/>
      <c r="P44" s="38"/>
      <c r="Q44" s="78"/>
      <c r="R44" s="78"/>
      <c r="S44" s="78"/>
      <c r="T44" s="78"/>
      <c r="U44" s="78"/>
      <c r="V44" s="78"/>
      <c r="W44" s="78"/>
    </row>
    <row r="45" spans="1:23" ht="15" hidden="1" customHeight="1" x14ac:dyDescent="0.2">
      <c r="A45" s="2"/>
      <c r="B45" s="2"/>
      <c r="C45" s="44"/>
      <c r="D45" s="47">
        <v>100000</v>
      </c>
      <c r="E45" s="47">
        <v>33333.333333333299</v>
      </c>
      <c r="F45" s="48"/>
      <c r="G45" s="48">
        <v>66666.666666666701</v>
      </c>
      <c r="H45" s="48"/>
      <c r="I45" s="44"/>
      <c r="J45" s="38"/>
      <c r="K45" s="38"/>
      <c r="L45" s="38"/>
      <c r="M45" s="38"/>
      <c r="N45" s="44"/>
      <c r="O45" s="44"/>
      <c r="P45" s="38"/>
      <c r="Q45" s="78"/>
      <c r="R45" s="78"/>
      <c r="S45" s="78"/>
      <c r="T45" s="78"/>
      <c r="U45" s="78"/>
      <c r="V45" s="78"/>
      <c r="W45" s="78"/>
    </row>
    <row r="46" spans="1:23" ht="15" hidden="1" customHeight="1" x14ac:dyDescent="0.2">
      <c r="A46" s="2"/>
      <c r="B46" s="2"/>
      <c r="C46" s="44"/>
      <c r="D46" s="47"/>
      <c r="E46" s="47"/>
      <c r="F46" s="48"/>
      <c r="G46" s="48"/>
      <c r="H46" s="48"/>
      <c r="I46" s="44"/>
      <c r="J46" s="38"/>
      <c r="K46" s="38"/>
      <c r="L46" s="38"/>
      <c r="M46" s="38"/>
      <c r="N46" s="44"/>
      <c r="O46" s="44"/>
      <c r="P46" s="38"/>
      <c r="Q46" s="78"/>
      <c r="R46" s="78"/>
      <c r="S46" s="78"/>
      <c r="T46" s="78"/>
      <c r="U46" s="78"/>
      <c r="V46" s="78"/>
      <c r="W46" s="78"/>
    </row>
    <row r="47" spans="1:23" ht="15" hidden="1" customHeight="1" x14ac:dyDescent="0.2">
      <c r="A47" s="2"/>
      <c r="B47" s="2"/>
      <c r="C47" s="44"/>
      <c r="D47" s="47"/>
      <c r="E47" s="47"/>
      <c r="F47" s="48"/>
      <c r="G47" s="48"/>
      <c r="H47" s="48"/>
      <c r="I47" s="44"/>
      <c r="J47" s="38"/>
      <c r="K47" s="38"/>
      <c r="L47" s="38"/>
      <c r="M47" s="38"/>
      <c r="N47" s="44"/>
      <c r="O47" s="44"/>
      <c r="P47" s="38"/>
      <c r="Q47" s="78"/>
      <c r="R47" s="78"/>
      <c r="S47" s="78"/>
      <c r="T47" s="78"/>
      <c r="U47" s="78"/>
      <c r="V47" s="78"/>
      <c r="W47" s="78"/>
    </row>
    <row r="48" spans="1:23" ht="15" hidden="1" customHeight="1" x14ac:dyDescent="0.2">
      <c r="A48" s="2"/>
      <c r="B48" s="2"/>
      <c r="C48" s="44"/>
      <c r="D48" s="47"/>
      <c r="E48" s="47"/>
      <c r="F48" s="48"/>
      <c r="G48" s="48"/>
      <c r="H48" s="48"/>
      <c r="I48" s="44"/>
      <c r="J48" s="38"/>
      <c r="K48" s="38"/>
      <c r="L48" s="38"/>
      <c r="M48" s="38"/>
      <c r="N48" s="44"/>
      <c r="O48" s="44"/>
      <c r="P48" s="38"/>
      <c r="Q48" s="78"/>
      <c r="R48" s="78"/>
      <c r="S48" s="78"/>
      <c r="T48" s="78"/>
      <c r="U48" s="78"/>
      <c r="V48" s="78"/>
      <c r="W48" s="78"/>
    </row>
    <row r="49" spans="1:23" ht="15" hidden="1" customHeight="1" x14ac:dyDescent="0.2">
      <c r="A49" s="2"/>
      <c r="B49" s="2"/>
      <c r="C49" s="44"/>
      <c r="D49" s="47"/>
      <c r="E49" s="47"/>
      <c r="F49" s="48"/>
      <c r="G49" s="48"/>
      <c r="H49" s="48"/>
      <c r="I49" s="44"/>
      <c r="J49" s="38"/>
      <c r="K49" s="38"/>
      <c r="L49" s="45" t="s">
        <v>50</v>
      </c>
      <c r="M49" s="38">
        <v>750</v>
      </c>
      <c r="N49" s="44">
        <v>15368.8524590164</v>
      </c>
      <c r="O49" s="44"/>
      <c r="P49" s="38"/>
      <c r="Q49" s="78"/>
      <c r="R49" s="78"/>
      <c r="S49" s="78"/>
      <c r="T49" s="78"/>
      <c r="U49" s="78"/>
      <c r="V49" s="78"/>
      <c r="W49" s="78"/>
    </row>
    <row r="50" spans="1:23" ht="15" hidden="1" customHeight="1" x14ac:dyDescent="0.2">
      <c r="A50" s="2"/>
      <c r="B50" s="2"/>
      <c r="C50" s="44"/>
      <c r="D50" s="47"/>
      <c r="E50" s="47"/>
      <c r="F50" s="48"/>
      <c r="G50" s="48"/>
      <c r="H50" s="48"/>
      <c r="I50" s="44"/>
      <c r="J50" s="38"/>
      <c r="K50" s="38"/>
      <c r="L50" s="38"/>
      <c r="M50" s="38">
        <v>2385.2707999999998</v>
      </c>
      <c r="N50" s="44">
        <v>48878.5</v>
      </c>
      <c r="O50" s="44"/>
      <c r="P50" s="38"/>
      <c r="Q50" s="78"/>
      <c r="R50" s="78"/>
      <c r="S50" s="78"/>
      <c r="T50" s="78"/>
      <c r="U50" s="78"/>
      <c r="V50" s="78"/>
      <c r="W50" s="78"/>
    </row>
    <row r="51" spans="1:23" ht="17.100000000000001" customHeight="1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 ht="15" customHeight="1" x14ac:dyDescent="0.2">
      <c r="Q52" s="78"/>
      <c r="R52" s="78"/>
      <c r="S52" s="78"/>
      <c r="T52" s="78"/>
      <c r="U52" s="78"/>
      <c r="V52" s="78"/>
      <c r="W52" s="78"/>
    </row>
    <row r="53" spans="1:23" ht="15" customHeight="1" x14ac:dyDescent="0.2">
      <c r="Q53" s="78"/>
      <c r="R53" s="78"/>
      <c r="S53" s="78"/>
      <c r="T53" s="78"/>
      <c r="U53" s="78"/>
      <c r="V53" s="78"/>
      <c r="W53" s="78"/>
    </row>
  </sheetData>
  <mergeCells count="13">
    <mergeCell ref="C20:J20"/>
    <mergeCell ref="C29:J29"/>
    <mergeCell ref="C26:J26"/>
    <mergeCell ref="C14:J14"/>
    <mergeCell ref="C9:J9"/>
    <mergeCell ref="F7:J7"/>
    <mergeCell ref="C3:P3"/>
    <mergeCell ref="C4:P4"/>
    <mergeCell ref="C2:P2"/>
    <mergeCell ref="O7:O8"/>
    <mergeCell ref="N7:N8"/>
    <mergeCell ref="K7:M7"/>
    <mergeCell ref="P7:P8"/>
  </mergeCells>
  <pageMargins left="0" right="0" top="0" bottom="0" header="0.3" footer="0.3"/>
  <pageSetup scale="74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opLeftCell="A26" workbookViewId="0">
      <selection activeCell="J35" sqref="J35"/>
    </sheetView>
  </sheetViews>
  <sheetFormatPr defaultColWidth="6.59765625" defaultRowHeight="14.25" customHeight="1" x14ac:dyDescent="0.2"/>
  <cols>
    <col min="1" max="1" width="6.59765625" style="49" customWidth="1"/>
    <col min="2" max="2" width="3.69921875" style="49" customWidth="1"/>
    <col min="3" max="3" width="4.8984375" style="49" customWidth="1"/>
    <col min="4" max="4" width="23.09765625" style="49" customWidth="1"/>
    <col min="5" max="5" width="9.19921875" style="49" customWidth="1"/>
    <col min="6" max="6" width="8.09765625" style="49" customWidth="1"/>
    <col min="7" max="7" width="8.8984375" style="49" customWidth="1"/>
    <col min="8" max="8" width="9.3984375" style="49" customWidth="1"/>
    <col min="9" max="9" width="7.69921875" style="49" customWidth="1"/>
    <col min="10" max="10" width="15.8984375" style="49" customWidth="1"/>
    <col min="11" max="11" width="11.09765625" style="49" customWidth="1"/>
    <col min="12" max="12" width="20.3984375" style="49" customWidth="1"/>
    <col min="13" max="256" width="6.59765625" style="49" customWidth="1"/>
  </cols>
  <sheetData>
    <row r="1" spans="1:14" ht="15" customHeight="1" x14ac:dyDescent="0.2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8.5" customHeight="1" x14ac:dyDescent="0.2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5" customHeight="1" x14ac:dyDescent="0.2">
      <c r="A3" s="126" t="s">
        <v>51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7.100000000000001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29.25" customHeight="1" x14ac:dyDescent="0.2">
      <c r="A5" s="78"/>
      <c r="B5" s="159" t="s">
        <v>52</v>
      </c>
      <c r="C5" s="157" t="s">
        <v>53</v>
      </c>
      <c r="D5" s="150" t="s">
        <v>54</v>
      </c>
      <c r="E5" s="150" t="s">
        <v>55</v>
      </c>
      <c r="F5" s="150" t="s">
        <v>56</v>
      </c>
      <c r="G5" s="150" t="s">
        <v>57</v>
      </c>
      <c r="H5" s="152" t="s">
        <v>58</v>
      </c>
      <c r="I5" s="153"/>
      <c r="J5" s="150" t="s">
        <v>59</v>
      </c>
      <c r="K5" s="150" t="s">
        <v>60</v>
      </c>
      <c r="L5" s="148" t="s">
        <v>61</v>
      </c>
      <c r="M5" s="78"/>
      <c r="N5" s="78"/>
    </row>
    <row r="6" spans="1:14" ht="27.75" customHeight="1" x14ac:dyDescent="0.2">
      <c r="A6" s="78"/>
      <c r="B6" s="160"/>
      <c r="C6" s="158"/>
      <c r="D6" s="151"/>
      <c r="E6" s="151"/>
      <c r="F6" s="151"/>
      <c r="G6" s="151"/>
      <c r="H6" s="50" t="s">
        <v>62</v>
      </c>
      <c r="I6" s="50" t="s">
        <v>63</v>
      </c>
      <c r="J6" s="151"/>
      <c r="K6" s="151"/>
      <c r="L6" s="149"/>
      <c r="M6" s="78"/>
      <c r="N6" s="78"/>
    </row>
    <row r="7" spans="1:14" ht="18" customHeight="1" x14ac:dyDescent="0.2">
      <c r="A7" s="78"/>
      <c r="B7" s="161" t="s">
        <v>64</v>
      </c>
      <c r="C7" s="162"/>
      <c r="D7" s="162"/>
      <c r="E7" s="162"/>
      <c r="F7" s="162"/>
      <c r="G7" s="163"/>
      <c r="H7" s="51">
        <v>110000</v>
      </c>
      <c r="I7" s="52">
        <v>0</v>
      </c>
      <c r="J7" s="53"/>
      <c r="K7" s="53"/>
      <c r="L7" s="54"/>
      <c r="M7" s="78"/>
      <c r="N7" s="78"/>
    </row>
    <row r="8" spans="1:14" ht="16.7" customHeight="1" x14ac:dyDescent="0.2">
      <c r="A8" s="78"/>
      <c r="B8" s="154" t="s">
        <v>65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  <c r="M8" s="78"/>
      <c r="N8" s="78"/>
    </row>
    <row r="9" spans="1:14" ht="35.25" customHeight="1" x14ac:dyDescent="0.2">
      <c r="A9" s="78"/>
      <c r="B9" s="55">
        <v>1.1000000000000001</v>
      </c>
      <c r="C9" s="56">
        <v>1.3</v>
      </c>
      <c r="D9" s="57" t="s">
        <v>66</v>
      </c>
      <c r="E9" s="58">
        <v>6000</v>
      </c>
      <c r="F9" s="56" t="s">
        <v>67</v>
      </c>
      <c r="G9" s="59" t="s">
        <v>68</v>
      </c>
      <c r="H9" s="60">
        <v>6000</v>
      </c>
      <c r="I9" s="61">
        <v>0</v>
      </c>
      <c r="J9" s="119" t="s">
        <v>92</v>
      </c>
      <c r="K9" s="56" t="s">
        <v>69</v>
      </c>
      <c r="L9" s="62" t="s">
        <v>70</v>
      </c>
      <c r="M9" s="78"/>
      <c r="N9" s="78"/>
    </row>
    <row r="10" spans="1:14" ht="48" customHeight="1" x14ac:dyDescent="0.2">
      <c r="A10" s="78"/>
      <c r="B10" s="55">
        <v>1.2</v>
      </c>
      <c r="C10" s="56">
        <v>1.3</v>
      </c>
      <c r="D10" s="57" t="s">
        <v>71</v>
      </c>
      <c r="E10" s="58">
        <v>12000</v>
      </c>
      <c r="F10" s="56" t="s">
        <v>67</v>
      </c>
      <c r="G10" s="59" t="s">
        <v>68</v>
      </c>
      <c r="H10" s="60">
        <v>12000</v>
      </c>
      <c r="I10" s="61">
        <v>0</v>
      </c>
      <c r="J10" s="119" t="s">
        <v>92</v>
      </c>
      <c r="K10" s="56" t="s">
        <v>69</v>
      </c>
      <c r="L10" s="62" t="s">
        <v>70</v>
      </c>
      <c r="M10" s="78"/>
      <c r="N10" s="78"/>
    </row>
    <row r="11" spans="1:14" ht="18" customHeight="1" x14ac:dyDescent="0.2">
      <c r="A11" s="78"/>
      <c r="B11" s="154" t="s">
        <v>72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78"/>
      <c r="N11" s="78"/>
    </row>
    <row r="12" spans="1:14" ht="38.25" customHeight="1" x14ac:dyDescent="0.2">
      <c r="A12" s="78"/>
      <c r="B12" s="55">
        <v>1.3</v>
      </c>
      <c r="C12" s="56">
        <v>1.2</v>
      </c>
      <c r="D12" s="57" t="s">
        <v>73</v>
      </c>
      <c r="E12" s="58">
        <v>25000</v>
      </c>
      <c r="F12" s="56" t="s">
        <v>67</v>
      </c>
      <c r="G12" s="59" t="s">
        <v>68</v>
      </c>
      <c r="H12" s="60">
        <v>25000</v>
      </c>
      <c r="I12" s="61">
        <v>0</v>
      </c>
      <c r="J12" s="61">
        <v>2018</v>
      </c>
      <c r="K12" s="56" t="s">
        <v>69</v>
      </c>
      <c r="L12" s="62" t="s">
        <v>70</v>
      </c>
      <c r="M12" s="78"/>
      <c r="N12" s="78"/>
    </row>
    <row r="13" spans="1:14" ht="48" customHeight="1" x14ac:dyDescent="0.2">
      <c r="A13" s="78"/>
      <c r="B13" s="55">
        <v>1.4</v>
      </c>
      <c r="C13" s="56">
        <v>1.1000000000000001</v>
      </c>
      <c r="D13" s="57" t="s">
        <v>74</v>
      </c>
      <c r="E13" s="58">
        <v>20000</v>
      </c>
      <c r="F13" s="56" t="s">
        <v>75</v>
      </c>
      <c r="G13" s="59" t="s">
        <v>68</v>
      </c>
      <c r="H13" s="60">
        <v>20000</v>
      </c>
      <c r="I13" s="61">
        <v>0</v>
      </c>
      <c r="J13" s="61">
        <v>2017</v>
      </c>
      <c r="K13" s="56" t="s">
        <v>69</v>
      </c>
      <c r="L13" s="62" t="s">
        <v>70</v>
      </c>
      <c r="M13" s="78"/>
      <c r="N13" s="78"/>
    </row>
    <row r="14" spans="1:14" ht="38.25" customHeight="1" x14ac:dyDescent="0.2">
      <c r="A14" s="78"/>
      <c r="B14" s="55">
        <v>1.5</v>
      </c>
      <c r="C14" s="56">
        <v>1.2</v>
      </c>
      <c r="D14" s="57" t="s">
        <v>76</v>
      </c>
      <c r="E14" s="58">
        <v>12000</v>
      </c>
      <c r="F14" s="56" t="s">
        <v>75</v>
      </c>
      <c r="G14" s="59" t="s">
        <v>68</v>
      </c>
      <c r="H14" s="60">
        <v>12000</v>
      </c>
      <c r="I14" s="61">
        <v>0</v>
      </c>
      <c r="J14" s="61">
        <v>2018</v>
      </c>
      <c r="K14" s="56" t="s">
        <v>69</v>
      </c>
      <c r="L14" s="62" t="s">
        <v>70</v>
      </c>
      <c r="M14" s="78"/>
      <c r="N14" s="78"/>
    </row>
    <row r="15" spans="1:14" ht="36" customHeight="1" x14ac:dyDescent="0.2">
      <c r="A15" s="78"/>
      <c r="B15" s="55">
        <v>1.6</v>
      </c>
      <c r="C15" s="56">
        <v>1.4</v>
      </c>
      <c r="D15" s="57" t="s">
        <v>77</v>
      </c>
      <c r="E15" s="58">
        <v>15000</v>
      </c>
      <c r="F15" s="56" t="s">
        <v>75</v>
      </c>
      <c r="G15" s="59" t="s">
        <v>68</v>
      </c>
      <c r="H15" s="60">
        <v>15000</v>
      </c>
      <c r="I15" s="61">
        <v>0</v>
      </c>
      <c r="J15" s="119" t="s">
        <v>92</v>
      </c>
      <c r="K15" s="56" t="s">
        <v>69</v>
      </c>
      <c r="L15" s="62" t="s">
        <v>70</v>
      </c>
      <c r="M15" s="78"/>
      <c r="N15" s="78"/>
    </row>
    <row r="16" spans="1:14" ht="16.7" customHeight="1" x14ac:dyDescent="0.2">
      <c r="A16" s="78"/>
      <c r="B16" s="154" t="s">
        <v>78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M16" s="78"/>
      <c r="N16" s="78"/>
    </row>
    <row r="17" spans="1:14" ht="39" customHeight="1" x14ac:dyDescent="0.2">
      <c r="A17" s="78"/>
      <c r="B17" s="55">
        <v>1.7</v>
      </c>
      <c r="C17" s="56">
        <v>1.3</v>
      </c>
      <c r="D17" s="57" t="s">
        <v>79</v>
      </c>
      <c r="E17" s="58">
        <v>20000</v>
      </c>
      <c r="F17" s="56" t="s">
        <v>80</v>
      </c>
      <c r="G17" s="59" t="s">
        <v>68</v>
      </c>
      <c r="H17" s="60">
        <v>20000</v>
      </c>
      <c r="I17" s="61">
        <v>0</v>
      </c>
      <c r="J17" s="61">
        <v>2018</v>
      </c>
      <c r="K17" s="56" t="s">
        <v>69</v>
      </c>
      <c r="L17" s="62" t="s">
        <v>70</v>
      </c>
      <c r="M17" s="78"/>
      <c r="N17" s="78"/>
    </row>
    <row r="18" spans="1:14" ht="17.25" customHeight="1" x14ac:dyDescent="0.2">
      <c r="A18" s="78"/>
      <c r="B18" s="161" t="s">
        <v>81</v>
      </c>
      <c r="C18" s="162"/>
      <c r="D18" s="162"/>
      <c r="E18" s="162"/>
      <c r="F18" s="162"/>
      <c r="G18" s="163"/>
      <c r="H18" s="51">
        <v>150000</v>
      </c>
      <c r="I18" s="52">
        <v>0</v>
      </c>
      <c r="J18" s="53"/>
      <c r="K18" s="53"/>
      <c r="L18" s="63"/>
      <c r="M18" s="78"/>
      <c r="N18" s="78"/>
    </row>
    <row r="19" spans="1:14" ht="16.7" customHeight="1" x14ac:dyDescent="0.2">
      <c r="A19" s="78"/>
      <c r="B19" s="154" t="s">
        <v>65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6"/>
      <c r="M19" s="78"/>
      <c r="N19" s="78"/>
    </row>
    <row r="20" spans="1:14" ht="61.5" customHeight="1" x14ac:dyDescent="0.2">
      <c r="A20" s="78"/>
      <c r="B20" s="55">
        <v>2.1</v>
      </c>
      <c r="C20" s="56">
        <v>2.4</v>
      </c>
      <c r="D20" s="57" t="s">
        <v>82</v>
      </c>
      <c r="E20" s="58">
        <v>20000</v>
      </c>
      <c r="F20" s="56" t="s">
        <v>67</v>
      </c>
      <c r="G20" s="59" t="s">
        <v>68</v>
      </c>
      <c r="H20" s="60">
        <v>20000</v>
      </c>
      <c r="I20" s="61">
        <v>0</v>
      </c>
      <c r="J20" s="61">
        <v>2018</v>
      </c>
      <c r="K20" s="56" t="s">
        <v>69</v>
      </c>
      <c r="L20" s="62" t="s">
        <v>70</v>
      </c>
      <c r="M20" s="78"/>
      <c r="N20" s="78"/>
    </row>
    <row r="21" spans="1:14" ht="63" customHeight="1" x14ac:dyDescent="0.2">
      <c r="A21" s="78"/>
      <c r="B21" s="55">
        <v>2.2000000000000002</v>
      </c>
      <c r="C21" s="56">
        <v>2.5</v>
      </c>
      <c r="D21" s="57" t="s">
        <v>83</v>
      </c>
      <c r="E21" s="58">
        <v>10000</v>
      </c>
      <c r="F21" s="56" t="s">
        <v>67</v>
      </c>
      <c r="G21" s="59" t="s">
        <v>68</v>
      </c>
      <c r="H21" s="60">
        <v>10000</v>
      </c>
      <c r="I21" s="61">
        <v>0</v>
      </c>
      <c r="J21" s="61">
        <v>2018</v>
      </c>
      <c r="K21" s="56" t="s">
        <v>69</v>
      </c>
      <c r="L21" s="62" t="s">
        <v>70</v>
      </c>
      <c r="M21" s="78"/>
      <c r="N21" s="78"/>
    </row>
    <row r="22" spans="1:14" ht="16.7" customHeight="1" x14ac:dyDescent="0.2">
      <c r="A22" s="78"/>
      <c r="B22" s="154" t="s">
        <v>72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78"/>
      <c r="N22" s="78"/>
    </row>
    <row r="23" spans="1:14" ht="60" customHeight="1" x14ac:dyDescent="0.2">
      <c r="A23" s="78"/>
      <c r="B23" s="55">
        <v>2.2999999999999998</v>
      </c>
      <c r="C23" s="120" t="s">
        <v>128</v>
      </c>
      <c r="D23" s="57" t="s">
        <v>84</v>
      </c>
      <c r="E23" s="58">
        <v>60000</v>
      </c>
      <c r="F23" s="56" t="s">
        <v>75</v>
      </c>
      <c r="G23" s="59" t="s">
        <v>68</v>
      </c>
      <c r="H23" s="60">
        <v>60000</v>
      </c>
      <c r="I23" s="61">
        <v>0</v>
      </c>
      <c r="J23" s="61">
        <v>2017</v>
      </c>
      <c r="K23" s="56" t="s">
        <v>69</v>
      </c>
      <c r="L23" s="62" t="s">
        <v>70</v>
      </c>
      <c r="M23" s="78"/>
      <c r="N23" s="78"/>
    </row>
    <row r="24" spans="1:14" ht="87" customHeight="1" x14ac:dyDescent="0.2">
      <c r="A24" s="78"/>
      <c r="B24" s="55">
        <v>2.4</v>
      </c>
      <c r="C24" s="56">
        <v>2.2000000000000002</v>
      </c>
      <c r="D24" s="57" t="s">
        <v>85</v>
      </c>
      <c r="E24" s="58">
        <v>60000</v>
      </c>
      <c r="F24" s="56" t="s">
        <v>75</v>
      </c>
      <c r="G24" s="59" t="s">
        <v>68</v>
      </c>
      <c r="H24" s="60">
        <v>60000</v>
      </c>
      <c r="I24" s="61">
        <v>0</v>
      </c>
      <c r="J24" s="61">
        <v>2018</v>
      </c>
      <c r="K24" s="56" t="s">
        <v>69</v>
      </c>
      <c r="L24" s="62" t="s">
        <v>70</v>
      </c>
      <c r="M24" s="78"/>
      <c r="N24" s="78"/>
    </row>
    <row r="25" spans="1:14" ht="16.5" customHeight="1" x14ac:dyDescent="0.2">
      <c r="A25" s="78"/>
      <c r="B25" s="161" t="s">
        <v>86</v>
      </c>
      <c r="C25" s="162"/>
      <c r="D25" s="162"/>
      <c r="E25" s="162"/>
      <c r="F25" s="162"/>
      <c r="G25" s="163"/>
      <c r="H25" s="51">
        <v>97000</v>
      </c>
      <c r="I25" s="52">
        <v>0</v>
      </c>
      <c r="J25" s="53"/>
      <c r="K25" s="53"/>
      <c r="L25" s="63"/>
      <c r="M25" s="78"/>
      <c r="N25" s="78"/>
    </row>
    <row r="26" spans="1:14" ht="16.7" customHeight="1" x14ac:dyDescent="0.2">
      <c r="A26" s="78"/>
      <c r="B26" s="154" t="s">
        <v>72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78"/>
      <c r="N26" s="78"/>
    </row>
    <row r="27" spans="1:14" ht="84" customHeight="1" x14ac:dyDescent="0.2">
      <c r="A27" s="78"/>
      <c r="B27" s="55">
        <v>3.1</v>
      </c>
      <c r="C27" s="64" t="s">
        <v>87</v>
      </c>
      <c r="D27" s="57" t="s">
        <v>88</v>
      </c>
      <c r="E27" s="58">
        <v>45000</v>
      </c>
      <c r="F27" s="56" t="s">
        <v>75</v>
      </c>
      <c r="G27" s="59" t="s">
        <v>68</v>
      </c>
      <c r="H27" s="60">
        <v>45000</v>
      </c>
      <c r="I27" s="61">
        <v>0</v>
      </c>
      <c r="J27" s="61" t="s">
        <v>89</v>
      </c>
      <c r="K27" s="56" t="s">
        <v>69</v>
      </c>
      <c r="L27" s="62" t="s">
        <v>70</v>
      </c>
      <c r="M27" s="78"/>
      <c r="N27" s="78"/>
    </row>
    <row r="28" spans="1:14" ht="36" customHeight="1" x14ac:dyDescent="0.2">
      <c r="A28" s="78"/>
      <c r="B28" s="55">
        <v>3.2</v>
      </c>
      <c r="C28" s="64">
        <v>3.1</v>
      </c>
      <c r="D28" s="57" t="s">
        <v>90</v>
      </c>
      <c r="E28" s="58">
        <v>40000</v>
      </c>
      <c r="F28" s="56" t="s">
        <v>80</v>
      </c>
      <c r="G28" s="59" t="s">
        <v>68</v>
      </c>
      <c r="H28" s="60">
        <v>40000</v>
      </c>
      <c r="I28" s="61">
        <v>0</v>
      </c>
      <c r="J28" s="61">
        <v>2017</v>
      </c>
      <c r="K28" s="56" t="s">
        <v>69</v>
      </c>
      <c r="L28" s="62" t="s">
        <v>70</v>
      </c>
      <c r="M28" s="78"/>
      <c r="N28" s="78"/>
    </row>
    <row r="29" spans="1:14" ht="16.7" customHeight="1" x14ac:dyDescent="0.2">
      <c r="A29" s="78"/>
      <c r="B29" s="154" t="s">
        <v>78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6"/>
      <c r="M29" s="78"/>
      <c r="N29" s="78"/>
    </row>
    <row r="30" spans="1:14" ht="36" customHeight="1" x14ac:dyDescent="0.2">
      <c r="A30" s="78"/>
      <c r="B30" s="55">
        <v>3.3</v>
      </c>
      <c r="C30" s="64">
        <v>3.1</v>
      </c>
      <c r="D30" s="57" t="s">
        <v>91</v>
      </c>
      <c r="E30" s="58">
        <v>12000</v>
      </c>
      <c r="F30" s="65"/>
      <c r="G30" s="59" t="s">
        <v>68</v>
      </c>
      <c r="H30" s="60">
        <v>12000</v>
      </c>
      <c r="I30" s="61">
        <v>0</v>
      </c>
      <c r="J30" s="61" t="s">
        <v>92</v>
      </c>
      <c r="K30" s="56" t="s">
        <v>69</v>
      </c>
      <c r="L30" s="62" t="s">
        <v>70</v>
      </c>
      <c r="M30" s="78"/>
      <c r="N30" s="78"/>
    </row>
    <row r="31" spans="1:14" ht="15" customHeight="1" x14ac:dyDescent="0.2">
      <c r="A31" s="78"/>
      <c r="B31" s="161" t="s">
        <v>93</v>
      </c>
      <c r="C31" s="162"/>
      <c r="D31" s="162"/>
      <c r="E31" s="162"/>
      <c r="F31" s="162"/>
      <c r="G31" s="163"/>
      <c r="H31" s="51">
        <v>43000</v>
      </c>
      <c r="I31" s="52">
        <v>0</v>
      </c>
      <c r="J31" s="53"/>
      <c r="K31" s="53"/>
      <c r="L31" s="54"/>
      <c r="M31" s="78"/>
      <c r="N31" s="78"/>
    </row>
    <row r="32" spans="1:14" ht="16.7" customHeight="1" x14ac:dyDescent="0.2">
      <c r="A32" s="78"/>
      <c r="B32" s="55">
        <v>4.0999999999999996</v>
      </c>
      <c r="C32" s="56">
        <v>4.0999999999999996</v>
      </c>
      <c r="D32" s="59" t="s">
        <v>94</v>
      </c>
      <c r="E32" s="66">
        <v>38000</v>
      </c>
      <c r="F32" s="67"/>
      <c r="G32" s="68" t="s">
        <v>95</v>
      </c>
      <c r="H32" s="60">
        <v>38000</v>
      </c>
      <c r="I32" s="61">
        <v>0</v>
      </c>
      <c r="J32" s="69" t="s">
        <v>89</v>
      </c>
      <c r="K32" s="56" t="s">
        <v>69</v>
      </c>
      <c r="L32" s="62" t="s">
        <v>69</v>
      </c>
      <c r="M32" s="78"/>
      <c r="N32" s="78"/>
    </row>
    <row r="33" spans="1:14" ht="24.75" customHeight="1" x14ac:dyDescent="0.2">
      <c r="A33" s="78"/>
      <c r="B33" s="70">
        <v>4.2</v>
      </c>
      <c r="C33" s="71">
        <v>4.2</v>
      </c>
      <c r="D33" s="72" t="s">
        <v>96</v>
      </c>
      <c r="E33" s="73">
        <v>5000</v>
      </c>
      <c r="F33" s="71" t="s">
        <v>80</v>
      </c>
      <c r="G33" s="72" t="s">
        <v>97</v>
      </c>
      <c r="H33" s="74">
        <v>5000</v>
      </c>
      <c r="I33" s="75">
        <v>0</v>
      </c>
      <c r="J33" s="75">
        <v>2018</v>
      </c>
      <c r="K33" s="71" t="s">
        <v>69</v>
      </c>
      <c r="L33" s="76" t="s">
        <v>70</v>
      </c>
      <c r="M33" s="78"/>
      <c r="N33" s="78"/>
    </row>
    <row r="34" spans="1:14" ht="15.75" customHeight="1" x14ac:dyDescent="0.25">
      <c r="A34" s="78"/>
      <c r="B34" s="145" t="s">
        <v>12</v>
      </c>
      <c r="C34" s="146"/>
      <c r="D34" s="147"/>
      <c r="E34" s="77">
        <f>SUM(E7:E33)</f>
        <v>400000</v>
      </c>
      <c r="F34" s="78"/>
      <c r="G34" s="78"/>
      <c r="H34" s="78"/>
      <c r="I34" s="78"/>
      <c r="J34" s="78"/>
      <c r="K34" s="78"/>
      <c r="L34" s="78"/>
      <c r="M34" s="78"/>
      <c r="N34" s="78"/>
    </row>
    <row r="35" spans="1:14" ht="14.25" customHeight="1" x14ac:dyDescent="0.2">
      <c r="M35" s="78"/>
      <c r="N35" s="78"/>
    </row>
    <row r="36" spans="1:14" ht="14.25" customHeight="1" x14ac:dyDescent="0.2">
      <c r="M36" s="78"/>
      <c r="N36" s="78"/>
    </row>
  </sheetData>
  <mergeCells count="25">
    <mergeCell ref="A3:N3"/>
    <mergeCell ref="E5:E6"/>
    <mergeCell ref="A2:N2"/>
    <mergeCell ref="A1:N1"/>
    <mergeCell ref="B31:G31"/>
    <mergeCell ref="B25:G25"/>
    <mergeCell ref="B18:G18"/>
    <mergeCell ref="B7:G7"/>
    <mergeCell ref="B29:L29"/>
    <mergeCell ref="B34:D34"/>
    <mergeCell ref="L5:L6"/>
    <mergeCell ref="K5:K6"/>
    <mergeCell ref="J5:J6"/>
    <mergeCell ref="H5:I5"/>
    <mergeCell ref="B26:L26"/>
    <mergeCell ref="B22:L22"/>
    <mergeCell ref="B19:L19"/>
    <mergeCell ref="B16:L16"/>
    <mergeCell ref="B11:L11"/>
    <mergeCell ref="B8:L8"/>
    <mergeCell ref="G5:G6"/>
    <mergeCell ref="F5:F6"/>
    <mergeCell ref="D5:D6"/>
    <mergeCell ref="C5:C6"/>
    <mergeCell ref="B5:B6"/>
  </mergeCells>
  <pageMargins left="0" right="0" top="0" bottom="0" header="0" footer="0"/>
  <pageSetup scale="80" orientation="landscape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B12" sqref="B12"/>
    </sheetView>
  </sheetViews>
  <sheetFormatPr defaultColWidth="6.59765625" defaultRowHeight="15" customHeight="1" x14ac:dyDescent="0.2"/>
  <cols>
    <col min="1" max="1" width="6.69921875" style="78" customWidth="1"/>
    <col min="2" max="2" width="44.69921875" style="78" customWidth="1"/>
    <col min="3" max="10" width="8.69921875" style="78" customWidth="1"/>
    <col min="11" max="256" width="6.59765625" style="78" customWidth="1"/>
  </cols>
  <sheetData>
    <row r="1" spans="2:5" ht="16.7" customHeight="1" x14ac:dyDescent="0.2"/>
    <row r="2" spans="2:5" ht="17.100000000000001" customHeight="1" x14ac:dyDescent="0.2">
      <c r="B2" s="79" t="s">
        <v>98</v>
      </c>
      <c r="C2" s="80" t="s">
        <v>99</v>
      </c>
      <c r="D2" s="80" t="s">
        <v>100</v>
      </c>
      <c r="E2" s="80" t="s">
        <v>101</v>
      </c>
    </row>
    <row r="3" spans="2:5" ht="25.5" customHeight="1" x14ac:dyDescent="0.2">
      <c r="B3" s="24" t="s">
        <v>14</v>
      </c>
      <c r="C3" s="81">
        <v>110000</v>
      </c>
      <c r="D3" s="81">
        <v>0</v>
      </c>
      <c r="E3" s="81">
        <f>SUM(C3+D3)</f>
        <v>110000</v>
      </c>
    </row>
    <row r="4" spans="2:5" ht="28.5" customHeight="1" x14ac:dyDescent="0.2">
      <c r="B4" s="24" t="s">
        <v>23</v>
      </c>
      <c r="C4" s="81">
        <v>150000</v>
      </c>
      <c r="D4" s="81">
        <v>25000</v>
      </c>
      <c r="E4" s="81">
        <f>SUM(C4+D4)</f>
        <v>175000</v>
      </c>
    </row>
    <row r="5" spans="2:5" ht="39" customHeight="1" x14ac:dyDescent="0.2">
      <c r="B5" s="24" t="s">
        <v>26</v>
      </c>
      <c r="C5" s="81">
        <v>97000</v>
      </c>
      <c r="D5" s="81">
        <v>10000</v>
      </c>
      <c r="E5" s="81">
        <f>SUM(C5+D5)</f>
        <v>107000</v>
      </c>
    </row>
    <row r="6" spans="2:5" ht="17.100000000000001" customHeight="1" x14ac:dyDescent="0.2">
      <c r="B6" s="82" t="s">
        <v>30</v>
      </c>
      <c r="C6" s="81">
        <v>43000</v>
      </c>
      <c r="D6" s="81">
        <v>10000</v>
      </c>
      <c r="E6" s="81">
        <f>SUM(C6+D6)</f>
        <v>53000</v>
      </c>
    </row>
    <row r="7" spans="2:5" ht="17.100000000000001" customHeight="1" x14ac:dyDescent="0.2">
      <c r="B7" s="79" t="s">
        <v>102</v>
      </c>
      <c r="C7" s="83">
        <f>SUM(C3:C6)</f>
        <v>400000</v>
      </c>
      <c r="D7" s="83">
        <f>SUM(D3:D6)</f>
        <v>45000</v>
      </c>
      <c r="E7" s="83">
        <f>SUM(C7+D7)</f>
        <v>445000</v>
      </c>
    </row>
    <row r="8" spans="2:5" ht="17.100000000000001" customHeight="1" x14ac:dyDescent="0.2"/>
    <row r="9" spans="2:5" ht="16.7" customHeight="1" x14ac:dyDescent="0.2"/>
    <row r="10" spans="2:5" ht="16.7" customHeight="1" x14ac:dyDescent="0.2"/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PRESUPUESTO DETALLADO</vt:lpstr>
      <vt:lpstr>PLAN DE ADQUISICIONES</vt:lpstr>
      <vt:lpstr>SINTESIS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Moreira Mateu, Maria Virginia</dc:creator>
  <cp:lastModifiedBy>Test</cp:lastModifiedBy>
  <cp:lastPrinted>2016-10-03T13:45:23Z</cp:lastPrinted>
  <dcterms:created xsi:type="dcterms:W3CDTF">2016-10-03T14:28:11Z</dcterms:created>
  <dcterms:modified xsi:type="dcterms:W3CDTF">2016-10-03T20:30:15Z</dcterms:modified>
</cp:coreProperties>
</file>